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https://primustech1.sharepoint.com/sites/PatoBranco-PR/Documentos Compartilhados/CM-PatoBranco-Seg/Etapa 04 - Projeto Executivo - Assinado/06_Orçamento/Fonte de Preços/"/>
    </mc:Choice>
  </mc:AlternateContent>
  <xr:revisionPtr revIDLastSave="201" documentId="8_{ED4D0C43-8DBF-48EC-95DC-91DB9FDA07CB}" xr6:coauthVersionLast="47" xr6:coauthVersionMax="47" xr10:uidLastSave="{3EC58131-CDE6-40CF-9F89-638185DC4709}"/>
  <bookViews>
    <workbookView xWindow="28680" yWindow="-9195" windowWidth="29040" windowHeight="15720" activeTab="1" xr2:uid="{00000000-000D-0000-FFFF-FFFF00000000}"/>
  </bookViews>
  <sheets>
    <sheet name="PainelGov" sheetId="1" r:id="rId1"/>
    <sheet name="INTERNET" sheetId="3" r:id="rId2"/>
  </sheets>
  <definedNames>
    <definedName name="_xlnm._FilterDatabase" localSheetId="1" hidden="1">INTERNET!$A$10:$F$10</definedName>
    <definedName name="_xlnm._FilterDatabase" localSheetId="0" hidden="1">PainelGov!$A$10:$I$10</definedName>
    <definedName name="_xlnm.Print_Area" localSheetId="0">PainelGov!$A$1:$I$77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3" l="1"/>
  <c r="F11" i="3"/>
  <c r="G36" i="3"/>
  <c r="I69" i="1"/>
  <c r="I66" i="1"/>
  <c r="I63" i="1"/>
  <c r="I60" i="1"/>
  <c r="I51" i="1" l="1"/>
  <c r="I54" i="1"/>
  <c r="I37" i="1"/>
  <c r="I17" i="1"/>
  <c r="I43" i="1"/>
  <c r="I40" i="1"/>
  <c r="I57" i="1"/>
  <c r="I45" i="1"/>
  <c r="I48" i="1"/>
  <c r="I28" i="1"/>
  <c r="I31" i="1"/>
  <c r="I34" i="1"/>
  <c r="I22" i="1"/>
  <c r="I25" i="1"/>
  <c r="I19" i="1"/>
  <c r="I14" i="1"/>
  <c r="I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Thiago Cavalcante Vasconcelos</author>
  </authors>
  <commentList>
    <comment ref="F60" authorId="0" shapeId="0" xr:uid="{13C92DA0-FF97-44EF-B372-FC0423ECF1B7}">
      <text>
        <r>
          <rPr>
            <b/>
            <sz val="9"/>
            <color indexed="81"/>
            <rFont val="Segoe UI"/>
            <family val="2"/>
          </rPr>
          <t>Aquisição de mobiliário e eletrônicos para atender o Terminal Rodoviário Joventino Octávio</t>
        </r>
      </text>
    </comment>
    <comment ref="F61" authorId="0" shapeId="0" xr:uid="{8DB0636F-0C45-43E0-86E1-AE2D6131A12B}">
      <text>
        <r>
          <rPr>
            <b/>
            <sz val="9"/>
            <color indexed="81"/>
            <rFont val="Segoe UI"/>
            <family val="2"/>
          </rPr>
          <t xml:space="preserve"> Contratação de empresa especializada no fornecimento de solução de controle de acesso com reconhecimento facial da Base Naval do Rio de Janeiro.</t>
        </r>
      </text>
    </comment>
    <comment ref="F62" authorId="0" shapeId="0" xr:uid="{CBB3A3CA-6A6E-4038-A805-3C817D47652D}">
      <text>
        <r>
          <rPr>
            <b/>
            <sz val="9"/>
            <color indexed="81"/>
            <rFont val="Segoe UI"/>
            <family val="2"/>
          </rPr>
          <t xml:space="preserve"> Registro de preço para eventual aquisição de Sistema Integrado de Videomonitoramento (CFTV), de Controle de Acesso e de Alarme.</t>
        </r>
      </text>
    </comment>
  </commentList>
</comments>
</file>

<file path=xl/sharedStrings.xml><?xml version="1.0" encoding="utf-8"?>
<sst xmlns="http://schemas.openxmlformats.org/spreadsheetml/2006/main" count="389" uniqueCount="124">
  <si>
    <t>ITEM</t>
  </si>
  <si>
    <t>TIPO</t>
  </si>
  <si>
    <t>UASG</t>
  </si>
  <si>
    <t>ID DA COMPRA</t>
  </si>
  <si>
    <t>PRÓPRIO</t>
  </si>
  <si>
    <t>INSUMO</t>
  </si>
  <si>
    <t>90006/2024</t>
  </si>
  <si>
    <t>NUMERO ITEM</t>
  </si>
  <si>
    <t>PREGÃO</t>
  </si>
  <si>
    <t>90009/2024</t>
  </si>
  <si>
    <t>DISPENSA DE LICITAÇÃO</t>
  </si>
  <si>
    <t>00078/2023</t>
  </si>
  <si>
    <t>00164/2023</t>
  </si>
  <si>
    <t>90003/2024</t>
  </si>
  <si>
    <t>90011/2024</t>
  </si>
  <si>
    <t>90002/2024</t>
  </si>
  <si>
    <t>90008/2024</t>
  </si>
  <si>
    <t>00048/2023</t>
  </si>
  <si>
    <t>00126/2023</t>
  </si>
  <si>
    <t>CONTRATANTE:</t>
  </si>
  <si>
    <t>CONTRATADA - EMPRESA PROJETISTA:</t>
  </si>
  <si>
    <t>PRIMUSTECH</t>
  </si>
  <si>
    <t>MODALIDADE DA LICITAÇÃO</t>
  </si>
  <si>
    <t>00045/2023</t>
  </si>
  <si>
    <t>00015/2023</t>
  </si>
  <si>
    <t>Câmera LPR</t>
  </si>
  <si>
    <t>Botão de Saída</t>
  </si>
  <si>
    <t>Botão de Emergência</t>
  </si>
  <si>
    <t>Sensor Magnetico</t>
  </si>
  <si>
    <t>Eletroimã</t>
  </si>
  <si>
    <t>Conversor de Mídia</t>
  </si>
  <si>
    <t>Servidor de Gerenciamento</t>
  </si>
  <si>
    <t>Servidor de Gravação</t>
  </si>
  <si>
    <t>Licença de software por equipamento</t>
  </si>
  <si>
    <t>Câmera Tipo Minidome</t>
  </si>
  <si>
    <t>Câmera Tipo Minidome com microfone</t>
  </si>
  <si>
    <t>Switch de Acesso 24 Portas</t>
  </si>
  <si>
    <t>90007/2024</t>
  </si>
  <si>
    <t>00046</t>
  </si>
  <si>
    <t>Caixa de junção para 1 ponto</t>
  </si>
  <si>
    <t>Painel para fontes dos Eletroimãs</t>
  </si>
  <si>
    <t>Chassis para conversores midia</t>
  </si>
  <si>
    <t>ITENS COM PREÇOS PRÓPRIOS  - FONTE: PAINEL DO GOVERNO FEDERAL - 2024/2025</t>
  </si>
  <si>
    <t>VALOR UNITÁRIO</t>
  </si>
  <si>
    <t>90048/2024</t>
  </si>
  <si>
    <t>00007</t>
  </si>
  <si>
    <t>00036</t>
  </si>
  <si>
    <t>00024</t>
  </si>
  <si>
    <t>00214/2023</t>
  </si>
  <si>
    <t>90026/2024</t>
  </si>
  <si>
    <t>00025</t>
  </si>
  <si>
    <t>00004</t>
  </si>
  <si>
    <t>00035</t>
  </si>
  <si>
    <t>90006/2025</t>
  </si>
  <si>
    <t>00002</t>
  </si>
  <si>
    <t>00003</t>
  </si>
  <si>
    <t>00006</t>
  </si>
  <si>
    <t>00001</t>
  </si>
  <si>
    <t>90015/2024</t>
  </si>
  <si>
    <t>90054/2024</t>
  </si>
  <si>
    <t>00018</t>
  </si>
  <si>
    <t>00068</t>
  </si>
  <si>
    <t>MÉDIA</t>
  </si>
  <si>
    <t>00105</t>
  </si>
  <si>
    <t>00126/2021</t>
  </si>
  <si>
    <t>00126/2022</t>
  </si>
  <si>
    <t>00150</t>
  </si>
  <si>
    <t>00012</t>
  </si>
  <si>
    <t>00060/2023</t>
  </si>
  <si>
    <t>00011</t>
  </si>
  <si>
    <t>00275/2023</t>
  </si>
  <si>
    <t>00020</t>
  </si>
  <si>
    <t>90044/2024</t>
  </si>
  <si>
    <t>90019/2024</t>
  </si>
  <si>
    <t>90020/2024</t>
  </si>
  <si>
    <t>00019</t>
  </si>
  <si>
    <t>90029/2024</t>
  </si>
  <si>
    <t>00034</t>
  </si>
  <si>
    <t>00009/2023</t>
  </si>
  <si>
    <t>90141/2024</t>
  </si>
  <si>
    <t>00089/2023</t>
  </si>
  <si>
    <t>00115</t>
  </si>
  <si>
    <t>090027</t>
  </si>
  <si>
    <t>Catraca Tipo Flap</t>
  </si>
  <si>
    <t>90025/2024</t>
  </si>
  <si>
    <t>90076/2024</t>
  </si>
  <si>
    <t>91500/2024</t>
  </si>
  <si>
    <t>90010/2024</t>
  </si>
  <si>
    <t>90034/2024</t>
  </si>
  <si>
    <t>90064/2024</t>
  </si>
  <si>
    <t>Leitor Multitecnologia</t>
  </si>
  <si>
    <t>00008/2023</t>
  </si>
  <si>
    <t>00047</t>
  </si>
  <si>
    <t>Controladora</t>
  </si>
  <si>
    <t>90021/2025</t>
  </si>
  <si>
    <t>Nobreak</t>
  </si>
  <si>
    <t>90002/2025</t>
  </si>
  <si>
    <t>90023/2025</t>
  </si>
  <si>
    <t>90001/2025</t>
  </si>
  <si>
    <t>Impressora</t>
  </si>
  <si>
    <t>90003/2025</t>
  </si>
  <si>
    <t>Webcam</t>
  </si>
  <si>
    <t>90046/2025</t>
  </si>
  <si>
    <t>90105/2024</t>
  </si>
  <si>
    <t xml:space="preserve">CÂMARA MUNICIPAL DE PATO BRANCO - PR </t>
  </si>
  <si>
    <t>UNIDADE</t>
  </si>
  <si>
    <t>VALOR (R$)</t>
  </si>
  <si>
    <t>UNIDADE DE MEDIDA</t>
  </si>
  <si>
    <t>ACESSADO EM</t>
  </si>
  <si>
    <t>LINK</t>
  </si>
  <si>
    <t>ITENS COM PREÇOS PRÓPRIOS  - FONTE:
SITES INTERNET - ÚLTIMOS 12 MESES
DATA DA ATUALIZAÇÃO DA PLANILHA: 17/10/2025</t>
  </si>
  <si>
    <t>HD 4TB SAS</t>
  </si>
  <si>
    <t>https://www.kabum.com.br/produto/474588/hd-4tb-sas-7200rpm-3-5-servidor-hot-swap-mb4000fcwdk?utm_id=21434223532&amp;gad_source=1&amp;gad_campaignid=21423802761&amp;gbraid=0AAAAADx-HyGRxz6p5pPOocwzegvMEWE26&amp;gclid=CjwKCAjwgeLHBhBuEiwAL5gNEQmjjDGAcUjVngkMdrhg6zqCvNw42--ef2a3R4vFhaAkx_rfmnpZaxoCWVEQAvD_BwE</t>
  </si>
  <si>
    <t>https://www.mercadolivre.com.br/hd-4-tb-72k-35-sas-pservidor-dell-com-gaveta-r720xd-cor-prateado/p/MLB28565347?pdp_filters=item_id%3AMLB4075914831&amp;from=gshop&amp;matt_tool=61921241&amp;matt_internal_campaign_id=&amp;matt_word=&amp;matt_source=google&amp;matt_campaign_id=22090354535&amp;matt_ad_group_id=173090630876&amp;matt_match_type=&amp;matt_network=g&amp;matt_device=c&amp;matt_creative=727882734651&amp;matt_keyword=&amp;matt_ad_position=&amp;matt_ad_type=pla&amp;matt_merchant_id=735125422&amp;matt_product_id=MLB28565347-product&amp;matt_product_partition_id=2389849485325&amp;matt_target_id=pla-2389849485325&amp;cq_src=google_ads&amp;cq_cmp=22090354535&amp;cq_net=g&amp;cq_plt=gp&amp;cq_med=pla&amp;gad_source=1&amp;gad_campaignid=22090354535&amp;gbraid=0AAAAAD93qcBJmpo0XETPns4fDKhDVKU8u&amp;gclid=CjwKCAjwgeLHBhBuEiwAL5gNEaKuED8plT0-A_KQPHkRt0SUpfeX__3K3JiHLBC0h9kOQ9-omt95rhoCltEQAvD_BwE</t>
  </si>
  <si>
    <t>https://www.magazineluiza.com.br/hd-servidor-seagate-exos-7e10-4tb-sas-7200rpm-256mb-512n-3-5-st4000nm000b/p/jc05h7dag8/in/hdex/?&amp;seller_id=kna&amp;utm_source=google&amp;utm_medium=cpc&amp;utm_term=80687&amp;utm_campaign=google_eco_per_ven_pla_tc_sor_3p_in-csp&amp;utm_content=&amp;partner_id=80687&amp;gclsrc=aw.ds&amp;gad_source=4&amp;gad_campaignid=22829565580&amp;gbraid=0AAAAAD4zZmSbJ2AY9WtwFMnwhl1KamNG1&amp;gclid=CjwKCAjwgeLHBhBuEiwAL5gNERfNde0pp-MH_plG05edqzMqkJN8KZbpvKBS5u1KPz2HiWXt4WjHORoCSi8QAvD_BwE</t>
  </si>
  <si>
    <t>CANALETA</t>
  </si>
  <si>
    <t>https://www.universodolar.com.br/canaleta-para-painel-tramontina-semiaberta-cinza-50x50x2000-mm-57350014?utm_source=google&amp;utm_medium=Shopping&amp;utm_campaign=canaleta-para-painel-tramontina-semiaberta-cinza-50x50x2000-mm-57350014&amp;inStock=&amp;srsltid=AfmBOop7bksMJnN0057xhDNsiPSsUwAKf7aRKdf1OiEWVAM4Bj68q7g_jLs</t>
  </si>
  <si>
    <t>https://www.shopcoopera.com.br/canaleta-para-painel-aberta-50x50x2000-mm-tramontina-cinza-477342/p?srsltid=AfmBOopPjZ6KZI_ddoW5rsQZ54Dyi-ND0IZ4GGtFvlyAttEr2yCUNXK4S5Y</t>
  </si>
  <si>
    <t>https://www.mercadolivre.com.br/canaleta-de-pvc-semiaberta-50x50mm-hellermann-tyton-cinza/up/MLBU1978073782?matt_tool=18956390&amp;utm_source=google_shopping&amp;utm_medium=organic&amp;pdp_filters=item_id:MLB3494557116</t>
  </si>
  <si>
    <t xml:space="preserve">www.thiagovasconcelos.net </t>
  </si>
  <si>
    <t xml:space="preserve">www.primustech.com.br </t>
  </si>
  <si>
    <t xml:space="preserve">
_______________________________________________________________
THIAGO CAVALCANTE VASCONCELOS
BACHAREL EM SISTEMAS DE INFORMAÇÃO - PÓS-GRADUADO EM COMPUTAÇÃO FORENSE E CLOUD COMPUTING - 
TÉCNICO INDUSTRIAL - RNP 00575797509 CRT/CFT</t>
  </si>
  <si>
    <t>_______________________________________________________________
THIAGO CAVALCANTE VASCONCELOS
BACHAREL EM SISTEMAS DE INFORMAÇÃO - PÓS-GRADUADO EM COMPUTAÇÃO FORENSE E CLOUD COMPUTING - 
TÉCNICO INDUSTRIAL - RNP 00575797509 CRT/CFT</t>
  </si>
  <si>
    <t>CÂMERA MUNICIPAL DE PATO BRANCO - 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</si>
</sst>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0_ "/>
    <numFmt numFmtId="166" formatCode="_-[$R$-416]\ * #,##0.00_-;\-[$R$-416]\ * #,##0.00_-;_-[$R$-416]\ * &quot;-&quot;??_-;_-@_-"/>
  </numFmts>
  <fonts count="14">
    <font>
      <sz val="10"/>
      <color theme="1"/>
      <name val="Calibri"/>
      <charset val="134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theme="0"/>
      <name val="Calibri"/>
      <family val="2"/>
    </font>
    <font>
      <b/>
      <sz val="14"/>
      <name val="Calibri"/>
      <family val="2"/>
    </font>
    <font>
      <b/>
      <sz val="9"/>
      <color indexed="81"/>
      <name val="Segoe UI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</font>
    <font>
      <u/>
      <sz val="10"/>
      <color theme="10"/>
      <name val="Calibri"/>
      <family val="2"/>
      <scheme val="minor"/>
    </font>
    <font>
      <b/>
      <sz val="11"/>
      <color rgb="FF1F1F1F"/>
      <name val="Arial"/>
      <family val="2"/>
    </font>
    <font>
      <b/>
      <sz val="10"/>
      <color theme="1"/>
      <name val="Calibri"/>
      <family val="2"/>
    </font>
    <font>
      <sz val="1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4" fontId="3" fillId="0" borderId="1" xfId="1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165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6" fontId="3" fillId="3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14" fontId="9" fillId="0" borderId="1" xfId="2" applyNumberFormat="1" applyFont="1" applyBorder="1" applyAlignment="1">
      <alignment horizontal="center"/>
    </xf>
    <xf numFmtId="44" fontId="3" fillId="0" borderId="0" xfId="2" applyNumberFormat="1" applyFont="1" applyAlignment="1">
      <alignment horizontal="center" vertical="center" wrapText="1"/>
    </xf>
    <xf numFmtId="44" fontId="9" fillId="0" borderId="1" xfId="3" applyFont="1" applyFill="1" applyBorder="1" applyAlignment="1">
      <alignment horizontal="center"/>
    </xf>
    <xf numFmtId="0" fontId="10" fillId="0" borderId="1" xfId="4" applyFill="1" applyBorder="1" applyAlignment="1">
      <alignment horizontal="left" wrapText="1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5" fillId="2" borderId="1" xfId="2" applyFont="1" applyFill="1" applyBorder="1" applyAlignment="1">
      <alignment horizontal="center"/>
    </xf>
    <xf numFmtId="0" fontId="5" fillId="2" borderId="1" xfId="2" applyFont="1" applyFill="1" applyBorder="1" applyAlignment="1">
      <alignment horizontal="center" wrapText="1"/>
    </xf>
    <xf numFmtId="0" fontId="5" fillId="2" borderId="1" xfId="2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2" applyFont="1" applyAlignment="1">
      <alignment vertical="center" wrapText="1"/>
    </xf>
    <xf numFmtId="14" fontId="9" fillId="0" borderId="0" xfId="2" applyNumberFormat="1" applyFont="1" applyAlignment="1">
      <alignment horizontal="center"/>
    </xf>
    <xf numFmtId="44" fontId="9" fillId="0" borderId="0" xfId="3" applyFont="1" applyFill="1" applyBorder="1" applyAlignment="1">
      <alignment horizontal="center"/>
    </xf>
    <xf numFmtId="0" fontId="10" fillId="0" borderId="0" xfId="4" applyBorder="1" applyAlignment="1">
      <alignment horizontal="left" vertical="center" wrapText="1"/>
    </xf>
    <xf numFmtId="44" fontId="3" fillId="0" borderId="0" xfId="3" applyFont="1" applyBorder="1" applyAlignment="1">
      <alignment horizontal="center" vertical="center"/>
    </xf>
    <xf numFmtId="0" fontId="3" fillId="0" borderId="0" xfId="2" applyFont="1" applyAlignment="1">
      <alignment horizontal="left" vertical="center" wrapText="1"/>
    </xf>
    <xf numFmtId="0" fontId="11" fillId="0" borderId="0" xfId="2" applyFont="1">
      <alignment vertical="center"/>
    </xf>
    <xf numFmtId="0" fontId="10" fillId="0" borderId="0" xfId="4" applyBorder="1" applyAlignment="1">
      <alignment vertical="center" wrapText="1"/>
    </xf>
    <xf numFmtId="0" fontId="10" fillId="0" borderId="0" xfId="4" applyBorder="1" applyAlignment="1">
      <alignment horizontal="center" vertical="center" wrapText="1"/>
    </xf>
    <xf numFmtId="44" fontId="3" fillId="0" borderId="0" xfId="1" applyFont="1" applyBorder="1" applyAlignment="1">
      <alignment horizontal="center" vertical="center"/>
    </xf>
    <xf numFmtId="0" fontId="3" fillId="0" borderId="1" xfId="2" applyFont="1" applyBorder="1" applyAlignment="1">
      <alignment vertical="center" wrapText="1"/>
    </xf>
    <xf numFmtId="164" fontId="3" fillId="0" borderId="2" xfId="0" quotePrefix="1" applyNumberFormat="1" applyFont="1" applyBorder="1" applyAlignment="1">
      <alignment horizontal="center" vertical="center" wrapText="1"/>
    </xf>
    <xf numFmtId="164" fontId="3" fillId="0" borderId="6" xfId="0" quotePrefix="1" applyNumberFormat="1" applyFont="1" applyBorder="1" applyAlignment="1">
      <alignment horizontal="center" vertical="center" wrapText="1"/>
    </xf>
    <xf numFmtId="164" fontId="3" fillId="0" borderId="5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3" borderId="1" xfId="0" quotePrefix="1" applyNumberFormat="1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44" fontId="9" fillId="0" borderId="1" xfId="3" applyFont="1" applyFill="1" applyBorder="1" applyAlignment="1">
      <alignment horizontal="center" vertical="center"/>
    </xf>
    <xf numFmtId="0" fontId="3" fillId="0" borderId="7" xfId="2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44" fontId="9" fillId="0" borderId="0" xfId="3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top" wrapText="1"/>
    </xf>
    <xf numFmtId="0" fontId="10" fillId="0" borderId="1" xfId="4" applyBorder="1" applyAlignment="1">
      <alignment horizontal="center"/>
    </xf>
    <xf numFmtId="44" fontId="9" fillId="0" borderId="0" xfId="3" applyFont="1" applyFill="1" applyBorder="1" applyAlignment="1">
      <alignment vertical="center"/>
    </xf>
    <xf numFmtId="0" fontId="3" fillId="0" borderId="0" xfId="2" applyFont="1" applyAlignment="1">
      <alignment vertical="center"/>
    </xf>
    <xf numFmtId="0" fontId="10" fillId="0" borderId="0" xfId="4" applyFill="1" applyBorder="1" applyAlignment="1">
      <alignment horizontal="left" vertical="center"/>
    </xf>
    <xf numFmtId="0" fontId="3" fillId="0" borderId="1" xfId="2" applyFont="1" applyBorder="1" applyAlignment="1">
      <alignment horizontal="center" vertical="center" wrapText="1"/>
    </xf>
    <xf numFmtId="0" fontId="10" fillId="0" borderId="1" xfId="4" applyFill="1" applyBorder="1" applyAlignment="1">
      <alignment horizontal="center" vertical="center"/>
    </xf>
  </cellXfs>
  <cellStyles count="5">
    <cellStyle name="Hiperlink" xfId="4" builtinId="8"/>
    <cellStyle name="Moeda" xfId="1" builtinId="4"/>
    <cellStyle name="Moeda 2" xfId="3" xr:uid="{462735F3-2295-4F72-8862-20AA15DB078A}"/>
    <cellStyle name="Normal" xfId="0" builtinId="0"/>
    <cellStyle name="Normal 2" xfId="2" xr:uid="{7D578D9B-BE56-4735-BFC0-7F03ABD8E426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99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619760</xdr:colOff>
      <xdr:row>2</xdr:row>
      <xdr:rowOff>102870</xdr:rowOff>
    </xdr:from>
    <xdr:to>
      <xdr:col>1</xdr:col>
      <xdr:colOff>685759</xdr:colOff>
      <xdr:row>8</xdr:row>
      <xdr:rowOff>114300</xdr:rowOff>
    </xdr:to>
    <xdr:pic>
      <xdr:nvPicPr>
        <xdr:cNvPr id="8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760" y="588645"/>
          <a:ext cx="1351874" cy="982980"/>
        </a:xfrm>
        <a:prstGeom prst="rect">
          <a:avLst/>
        </a:prstGeom>
      </xdr:spPr>
    </xdr:pic>
    <xdr:clientData/>
  </xdr:twoCellAnchor>
  <xdr:twoCellAnchor editAs="oneCell">
    <xdr:from>
      <xdr:col>7</xdr:col>
      <xdr:colOff>33131</xdr:colOff>
      <xdr:row>3</xdr:row>
      <xdr:rowOff>24847</xdr:rowOff>
    </xdr:from>
    <xdr:to>
      <xdr:col>7</xdr:col>
      <xdr:colOff>712304</xdr:colOff>
      <xdr:row>7</xdr:row>
      <xdr:rowOff>139148</xdr:rowOff>
    </xdr:to>
    <xdr:pic>
      <xdr:nvPicPr>
        <xdr:cNvPr id="2" name="Imagem 1" descr="Município de Pato Branco">
          <a:extLst>
            <a:ext uri="{FF2B5EF4-FFF2-40B4-BE49-F238E27FC236}">
              <a16:creationId xmlns:a16="http://schemas.microsoft.com/office/drawing/2014/main" id="{8EF0622F-DB31-460A-7FA2-34CEE2D0299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8244"/>
        <a:stretch>
          <a:fillRect/>
        </a:stretch>
      </xdr:blipFill>
      <xdr:spPr bwMode="auto">
        <a:xfrm>
          <a:off x="10999305" y="521804"/>
          <a:ext cx="679173" cy="776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1810505</xdr:colOff>
      <xdr:row>2</xdr:row>
      <xdr:rowOff>53175</xdr:rowOff>
    </xdr:from>
    <xdr:ext cx="1347055" cy="979619"/>
    <xdr:pic>
      <xdr:nvPicPr>
        <xdr:cNvPr id="2" name="Imagem 1">
          <a:extLst>
            <a:ext uri="{FF2B5EF4-FFF2-40B4-BE49-F238E27FC236}">
              <a16:creationId xmlns:a16="http://schemas.microsoft.com/office/drawing/2014/main" id="{13C67164-FC48-4BA9-9BF0-BD23B1BC46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785" y="403695"/>
          <a:ext cx="1347055" cy="979619"/>
        </a:xfrm>
        <a:prstGeom prst="rect">
          <a:avLst/>
        </a:prstGeom>
      </xdr:spPr>
    </xdr:pic>
    <xdr:clientData/>
  </xdr:oneCellAnchor>
  <xdr:twoCellAnchor editAs="oneCell">
    <xdr:from>
      <xdr:col>3</xdr:col>
      <xdr:colOff>656167</xdr:colOff>
      <xdr:row>2</xdr:row>
      <xdr:rowOff>148167</xdr:rowOff>
    </xdr:from>
    <xdr:to>
      <xdr:col>3</xdr:col>
      <xdr:colOff>1335340</xdr:colOff>
      <xdr:row>7</xdr:row>
      <xdr:rowOff>131326</xdr:rowOff>
    </xdr:to>
    <xdr:pic>
      <xdr:nvPicPr>
        <xdr:cNvPr id="4" name="Imagem 3" descr="Município de Pato Branco">
          <a:extLst>
            <a:ext uri="{FF2B5EF4-FFF2-40B4-BE49-F238E27FC236}">
              <a16:creationId xmlns:a16="http://schemas.microsoft.com/office/drawing/2014/main" id="{D128A2F1-8ABB-4430-87D4-4864BE38EA7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8244"/>
        <a:stretch>
          <a:fillRect/>
        </a:stretch>
      </xdr:blipFill>
      <xdr:spPr bwMode="auto">
        <a:xfrm>
          <a:off x="14033500" y="465667"/>
          <a:ext cx="679173" cy="776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primustech.com.br/" TargetMode="External"/><Relationship Id="rId1" Type="http://schemas.openxmlformats.org/officeDocument/2006/relationships/hyperlink" Target="http://www.thiagovasconcelos.net/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https://www.magazineluiza.com.br/hd-servidor-seagate-exos-7e10-4tb-sas-7200rpm-256mb-512n-3-5-st4000nm000b/p/jc05h7dag8/in/hdex/?&amp;seller_id=kna&amp;utm_source=google&amp;utm_medium=cpc&amp;utm_term=80687&amp;utm_campaign=google_eco_per_ven_pla_tc_sor_3p_in-csp&amp;utm_content=&amp;partner_id=80687&amp;gclsrc=aw.ds&amp;gad_source=4&amp;gad_campaignid=22829565580&amp;gbraid=0AAAAAD4zZmSbJ2AY9WtwFMnwhl1KamNG1&amp;gclid=CjwKCAjwgeLHBhBuEiwAL5gNERfNde0pp-MH_plG05edqzMqkJN8KZbpvKBS5u1KPz2HiWXt4WjHORoCSi8QAvD_BwE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www.mercadolivre.com.br/parafuso-cabeca-lentilha-com-trava-516-x-1-zincado--50un/up/MLBU3284948137?matt_tool=18956390&amp;utm_source=google_shopping&amp;utm_medium=organic&amp;pdp_filters=item_id:MLB5491128902" TargetMode="External"/><Relationship Id="rId1" Type="http://schemas.openxmlformats.org/officeDocument/2006/relationships/hyperlink" Target="https://www.kabum.com.br/produto/474588/hd-4tb-sas-7200rpm-3-5-servidor-hot-swap-mb4000fcwdk?utm_id=21434223532&amp;gad_source=1&amp;gad_campaignid=21423802761&amp;gbraid=0AAAAADx-HyGRxz6p5pPOocwzegvMEWE26&amp;gclid=CjwKCAjwgeLHBhBuEiwAL5gNEQmjjDGAcUjVngkMdrhg6zqCvNw42--ef2a3R4vFhaAkx_rfmnpZaxoCWVEQAvD_BwE" TargetMode="External"/><Relationship Id="rId6" Type="http://schemas.openxmlformats.org/officeDocument/2006/relationships/hyperlink" Target="http://www.primustech.com.br/" TargetMode="External"/><Relationship Id="rId5" Type="http://schemas.openxmlformats.org/officeDocument/2006/relationships/hyperlink" Target="http://www.thiagovasconcelos.net/" TargetMode="External"/><Relationship Id="rId4" Type="http://schemas.openxmlformats.org/officeDocument/2006/relationships/hyperlink" Target="https://www.mercadolivre.com.br/canaleta-de-pvc-semiaberta-50x50mm-hellermann-tyton-cinza/up/MLBU1978073782?matt_tool=18956390&amp;utm_source=google_shopping&amp;utm_medium=organic&amp;pdp_filters=item_id:MLB349455711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7"/>
  <sheetViews>
    <sheetView zoomScale="115" zoomScaleNormal="115" workbookViewId="0">
      <pane xSplit="8" ySplit="9" topLeftCell="I10" activePane="bottomRight" state="frozen"/>
      <selection pane="topRight" activeCell="I1" sqref="I1"/>
      <selection pane="bottomLeft" activeCell="A10" sqref="A10"/>
      <selection pane="bottomRight" activeCell="B35" sqref="B35"/>
    </sheetView>
  </sheetViews>
  <sheetFormatPr defaultColWidth="9.140625" defaultRowHeight="12" customHeight="1"/>
  <cols>
    <col min="1" max="1" width="19.28515625" style="2" customWidth="1"/>
    <col min="2" max="2" width="20.5703125" style="2" customWidth="1"/>
    <col min="3" max="3" width="47" style="2" customWidth="1"/>
    <col min="4" max="4" width="26.28515625" style="2" customWidth="1"/>
    <col min="5" max="5" width="11.42578125" style="2" customWidth="1"/>
    <col min="6" max="6" width="17.28515625" style="2" customWidth="1"/>
    <col min="7" max="7" width="22.5703125" style="2" customWidth="1"/>
    <col min="8" max="8" width="19.140625" style="2" customWidth="1"/>
    <col min="9" max="9" width="14.5703125" style="2" bestFit="1" customWidth="1"/>
    <col min="10" max="16384" width="9.140625" style="2"/>
  </cols>
  <sheetData>
    <row r="1" spans="1:11" ht="12.75">
      <c r="A1" s="49" t="s">
        <v>20</v>
      </c>
      <c r="B1" s="49"/>
      <c r="C1" s="51" t="s">
        <v>42</v>
      </c>
      <c r="D1" s="51"/>
      <c r="E1" s="51"/>
      <c r="F1" s="51"/>
      <c r="G1" s="49" t="s">
        <v>19</v>
      </c>
      <c r="H1" s="49"/>
      <c r="I1" s="49"/>
    </row>
    <row r="2" spans="1:11" ht="12.75">
      <c r="A2" s="49" t="s">
        <v>21</v>
      </c>
      <c r="B2" s="49"/>
      <c r="C2" s="51"/>
      <c r="D2" s="51"/>
      <c r="E2" s="51"/>
      <c r="F2" s="51"/>
      <c r="G2" s="49" t="s">
        <v>104</v>
      </c>
      <c r="H2" s="49"/>
      <c r="I2" s="49"/>
    </row>
    <row r="3" spans="1:11" s="3" customFormat="1" ht="12.75">
      <c r="A3" s="48"/>
      <c r="B3" s="48"/>
      <c r="C3" s="51"/>
      <c r="D3" s="51"/>
      <c r="E3" s="51"/>
      <c r="F3" s="51"/>
      <c r="G3" s="50"/>
      <c r="H3" s="50"/>
      <c r="I3" s="50"/>
    </row>
    <row r="4" spans="1:11" s="3" customFormat="1" ht="12.75">
      <c r="A4" s="48"/>
      <c r="B4" s="48"/>
      <c r="C4" s="51"/>
      <c r="D4" s="51"/>
      <c r="E4" s="51"/>
      <c r="F4" s="51"/>
      <c r="G4" s="50"/>
      <c r="H4" s="50"/>
      <c r="I4" s="50"/>
    </row>
    <row r="5" spans="1:11" s="3" customFormat="1" ht="12.75">
      <c r="A5" s="48"/>
      <c r="B5" s="48"/>
      <c r="C5" s="51"/>
      <c r="D5" s="51"/>
      <c r="E5" s="51"/>
      <c r="F5" s="51"/>
      <c r="G5" s="50"/>
      <c r="H5" s="50"/>
      <c r="I5" s="50"/>
    </row>
    <row r="6" spans="1:11" s="3" customFormat="1" ht="12.75">
      <c r="A6" s="48"/>
      <c r="B6" s="48"/>
      <c r="C6" s="51"/>
      <c r="D6" s="51"/>
      <c r="E6" s="51"/>
      <c r="F6" s="51"/>
      <c r="G6" s="50"/>
      <c r="H6" s="50"/>
      <c r="I6" s="50"/>
      <c r="K6"/>
    </row>
    <row r="7" spans="1:11" s="3" customFormat="1" ht="12.75">
      <c r="A7" s="48"/>
      <c r="B7" s="48"/>
      <c r="C7" s="51"/>
      <c r="D7" s="51"/>
      <c r="E7" s="51"/>
      <c r="F7" s="51"/>
      <c r="G7" s="50"/>
      <c r="H7" s="50"/>
      <c r="I7" s="50"/>
    </row>
    <row r="8" spans="1:11" s="3" customFormat="1" ht="12.75">
      <c r="A8" s="48"/>
      <c r="B8" s="48"/>
      <c r="C8" s="51"/>
      <c r="D8" s="51"/>
      <c r="E8" s="51"/>
      <c r="F8" s="51"/>
      <c r="G8" s="50"/>
      <c r="H8" s="50"/>
      <c r="I8" s="50"/>
    </row>
    <row r="9" spans="1:11" s="3" customFormat="1" ht="12.75">
      <c r="A9" s="48"/>
      <c r="B9" s="48"/>
      <c r="C9" s="51"/>
      <c r="D9" s="51"/>
      <c r="E9" s="51"/>
      <c r="F9" s="51"/>
      <c r="G9" s="50"/>
      <c r="H9" s="50"/>
      <c r="I9" s="50"/>
    </row>
    <row r="10" spans="1:11" s="3" customFormat="1" ht="12.75">
      <c r="A10" s="9" t="s">
        <v>0</v>
      </c>
      <c r="B10" s="10" t="s">
        <v>1</v>
      </c>
      <c r="C10" s="9" t="s">
        <v>0</v>
      </c>
      <c r="D10" s="9" t="s">
        <v>22</v>
      </c>
      <c r="E10" s="9" t="s">
        <v>2</v>
      </c>
      <c r="F10" s="9" t="s">
        <v>3</v>
      </c>
      <c r="G10" s="9" t="s">
        <v>7</v>
      </c>
      <c r="H10" s="9" t="s">
        <v>43</v>
      </c>
      <c r="I10" s="9" t="s">
        <v>62</v>
      </c>
    </row>
    <row r="11" spans="1:11" ht="12.75">
      <c r="A11" s="1" t="s">
        <v>4</v>
      </c>
      <c r="B11" s="4" t="s">
        <v>5</v>
      </c>
      <c r="C11" s="5" t="s">
        <v>27</v>
      </c>
      <c r="D11" s="6" t="s">
        <v>8</v>
      </c>
      <c r="E11" s="7">
        <v>925170</v>
      </c>
      <c r="F11" s="13" t="s">
        <v>11</v>
      </c>
      <c r="G11" s="12" t="s">
        <v>47</v>
      </c>
      <c r="H11" s="11">
        <v>174.81</v>
      </c>
      <c r="I11" s="45">
        <f>SUM(H11:H13)/3</f>
        <v>98.75333333333333</v>
      </c>
    </row>
    <row r="12" spans="1:11" ht="12.75">
      <c r="A12" s="1" t="s">
        <v>4</v>
      </c>
      <c r="B12" s="4" t="s">
        <v>5</v>
      </c>
      <c r="C12" s="5" t="s">
        <v>27</v>
      </c>
      <c r="D12" s="6" t="s">
        <v>10</v>
      </c>
      <c r="E12" s="7">
        <v>795400</v>
      </c>
      <c r="F12" s="13" t="s">
        <v>44</v>
      </c>
      <c r="G12" s="12" t="s">
        <v>45</v>
      </c>
      <c r="H12" s="11">
        <v>69.45</v>
      </c>
      <c r="I12" s="46"/>
    </row>
    <row r="13" spans="1:11" ht="12.75">
      <c r="A13" s="1" t="s">
        <v>4</v>
      </c>
      <c r="B13" s="4" t="s">
        <v>5</v>
      </c>
      <c r="C13" s="5" t="s">
        <v>27</v>
      </c>
      <c r="D13" s="6" t="s">
        <v>8</v>
      </c>
      <c r="E13" s="7">
        <v>929760</v>
      </c>
      <c r="F13" s="13" t="s">
        <v>13</v>
      </c>
      <c r="G13" s="7" t="s">
        <v>46</v>
      </c>
      <c r="H13" s="11">
        <v>52</v>
      </c>
      <c r="I13" s="47"/>
    </row>
    <row r="14" spans="1:11" ht="12.75">
      <c r="A14" s="1" t="s">
        <v>4</v>
      </c>
      <c r="B14" s="4" t="s">
        <v>5</v>
      </c>
      <c r="C14" s="5" t="s">
        <v>26</v>
      </c>
      <c r="D14" s="6" t="s">
        <v>8</v>
      </c>
      <c r="E14" s="7">
        <v>925125</v>
      </c>
      <c r="F14" s="13" t="s">
        <v>6</v>
      </c>
      <c r="G14" s="7" t="s">
        <v>50</v>
      </c>
      <c r="H14" s="11">
        <v>126</v>
      </c>
      <c r="I14" s="45">
        <f>SUM(H14:H16)/3</f>
        <v>109.75666666666666</v>
      </c>
    </row>
    <row r="15" spans="1:11" ht="12.75">
      <c r="A15" s="1" t="s">
        <v>4</v>
      </c>
      <c r="B15" s="4" t="s">
        <v>5</v>
      </c>
      <c r="C15" s="5" t="s">
        <v>26</v>
      </c>
      <c r="D15" s="6" t="s">
        <v>8</v>
      </c>
      <c r="E15" s="7">
        <v>987493</v>
      </c>
      <c r="F15" s="13" t="s">
        <v>48</v>
      </c>
      <c r="G15" s="7" t="s">
        <v>52</v>
      </c>
      <c r="H15" s="11">
        <v>123.27</v>
      </c>
      <c r="I15" s="46"/>
    </row>
    <row r="16" spans="1:11" ht="12.75">
      <c r="A16" s="1" t="s">
        <v>4</v>
      </c>
      <c r="B16" s="4" t="s">
        <v>5</v>
      </c>
      <c r="C16" s="5" t="s">
        <v>26</v>
      </c>
      <c r="D16" s="6" t="s">
        <v>10</v>
      </c>
      <c r="E16" s="7">
        <v>160298</v>
      </c>
      <c r="F16" s="13" t="s">
        <v>49</v>
      </c>
      <c r="G16" s="7" t="s">
        <v>51</v>
      </c>
      <c r="H16" s="11">
        <v>80</v>
      </c>
      <c r="I16" s="47"/>
    </row>
    <row r="17" spans="1:9" ht="12.75" hidden="1">
      <c r="A17" s="1" t="s">
        <v>4</v>
      </c>
      <c r="B17" s="4" t="s">
        <v>5</v>
      </c>
      <c r="C17" s="5" t="s">
        <v>39</v>
      </c>
      <c r="D17" s="6" t="s">
        <v>8</v>
      </c>
      <c r="E17" s="7">
        <v>160078</v>
      </c>
      <c r="F17" s="13" t="s">
        <v>37</v>
      </c>
      <c r="G17" s="7" t="s">
        <v>38</v>
      </c>
      <c r="H17" s="11">
        <v>5000</v>
      </c>
      <c r="I17" s="52">
        <f>SUM(H17:H18)/3</f>
        <v>3929.6666666666665</v>
      </c>
    </row>
    <row r="18" spans="1:9" ht="12.75" hidden="1">
      <c r="A18" s="1" t="s">
        <v>4</v>
      </c>
      <c r="B18" s="4" t="s">
        <v>5</v>
      </c>
      <c r="C18" s="5" t="s">
        <v>39</v>
      </c>
      <c r="D18" s="6" t="s">
        <v>8</v>
      </c>
      <c r="E18" s="7">
        <v>987417</v>
      </c>
      <c r="F18" s="13" t="s">
        <v>89</v>
      </c>
      <c r="G18" s="7">
        <v>13</v>
      </c>
      <c r="H18" s="11">
        <v>6789</v>
      </c>
      <c r="I18" s="46"/>
    </row>
    <row r="19" spans="1:9" ht="12.75">
      <c r="A19" s="1" t="s">
        <v>4</v>
      </c>
      <c r="B19" s="4" t="s">
        <v>5</v>
      </c>
      <c r="C19" s="5" t="s">
        <v>25</v>
      </c>
      <c r="D19" s="6" t="s">
        <v>8</v>
      </c>
      <c r="E19" s="7">
        <v>925125</v>
      </c>
      <c r="F19" s="13" t="s">
        <v>6</v>
      </c>
      <c r="G19" s="7" t="s">
        <v>56</v>
      </c>
      <c r="H19" s="11">
        <v>5214</v>
      </c>
      <c r="I19" s="45">
        <f>SUM(H19:H21)/3</f>
        <v>3525.6666666666665</v>
      </c>
    </row>
    <row r="20" spans="1:9" ht="12.75">
      <c r="A20" s="1" t="s">
        <v>4</v>
      </c>
      <c r="B20" s="4" t="s">
        <v>5</v>
      </c>
      <c r="C20" s="5" t="s">
        <v>25</v>
      </c>
      <c r="D20" s="6" t="s">
        <v>8</v>
      </c>
      <c r="E20" s="7">
        <v>925125</v>
      </c>
      <c r="F20" s="13" t="s">
        <v>6</v>
      </c>
      <c r="G20" s="7" t="s">
        <v>54</v>
      </c>
      <c r="H20" s="11">
        <v>3006</v>
      </c>
      <c r="I20" s="46"/>
    </row>
    <row r="21" spans="1:9" ht="12.75">
      <c r="A21" s="1" t="s">
        <v>4</v>
      </c>
      <c r="B21" s="4" t="s">
        <v>5</v>
      </c>
      <c r="C21" s="5" t="s">
        <v>25</v>
      </c>
      <c r="D21" s="6" t="s">
        <v>8</v>
      </c>
      <c r="E21" s="7">
        <v>925125</v>
      </c>
      <c r="F21" s="13" t="s">
        <v>53</v>
      </c>
      <c r="G21" s="7" t="s">
        <v>55</v>
      </c>
      <c r="H21" s="11">
        <v>2357</v>
      </c>
      <c r="I21" s="47"/>
    </row>
    <row r="22" spans="1:9" ht="12.75">
      <c r="A22" s="1" t="s">
        <v>4</v>
      </c>
      <c r="B22" s="4" t="s">
        <v>5</v>
      </c>
      <c r="C22" s="5" t="s">
        <v>34</v>
      </c>
      <c r="D22" s="6" t="s">
        <v>8</v>
      </c>
      <c r="E22" s="7">
        <v>120636</v>
      </c>
      <c r="F22" s="13" t="s">
        <v>58</v>
      </c>
      <c r="G22" s="7" t="s">
        <v>56</v>
      </c>
      <c r="H22" s="11">
        <v>2099</v>
      </c>
      <c r="I22" s="45">
        <f t="shared" ref="I22" si="0">SUM(H22:H24)/3</f>
        <v>2599.6666666666665</v>
      </c>
    </row>
    <row r="23" spans="1:9" ht="12.75">
      <c r="A23" s="1" t="s">
        <v>4</v>
      </c>
      <c r="B23" s="4" t="s">
        <v>5</v>
      </c>
      <c r="C23" s="5" t="s">
        <v>34</v>
      </c>
      <c r="D23" s="6" t="s">
        <v>8</v>
      </c>
      <c r="E23" s="7">
        <v>158127</v>
      </c>
      <c r="F23" s="13" t="s">
        <v>17</v>
      </c>
      <c r="G23" s="7" t="s">
        <v>61</v>
      </c>
      <c r="H23" s="11">
        <v>2700</v>
      </c>
      <c r="I23" s="46"/>
    </row>
    <row r="24" spans="1:9" ht="12.75">
      <c r="A24" s="1" t="s">
        <v>4</v>
      </c>
      <c r="B24" s="4" t="s">
        <v>5</v>
      </c>
      <c r="C24" s="5" t="s">
        <v>34</v>
      </c>
      <c r="D24" s="6" t="s">
        <v>8</v>
      </c>
      <c r="E24" s="7">
        <v>987791</v>
      </c>
      <c r="F24" s="13" t="s">
        <v>59</v>
      </c>
      <c r="G24" s="7" t="s">
        <v>60</v>
      </c>
      <c r="H24" s="11">
        <v>3000</v>
      </c>
      <c r="I24" s="47"/>
    </row>
    <row r="25" spans="1:9" ht="12.75">
      <c r="A25" s="1" t="s">
        <v>4</v>
      </c>
      <c r="B25" s="4" t="s">
        <v>5</v>
      </c>
      <c r="C25" s="5" t="s">
        <v>35</v>
      </c>
      <c r="D25" s="6" t="s">
        <v>8</v>
      </c>
      <c r="E25" s="7">
        <v>120636</v>
      </c>
      <c r="F25" s="13" t="s">
        <v>58</v>
      </c>
      <c r="G25" s="7" t="s">
        <v>56</v>
      </c>
      <c r="H25" s="11">
        <v>2099</v>
      </c>
      <c r="I25" s="45">
        <f t="shared" ref="I25" si="1">SUM(H25:H27)/3</f>
        <v>2599.6666666666665</v>
      </c>
    </row>
    <row r="26" spans="1:9" ht="12.75">
      <c r="A26" s="1" t="s">
        <v>4</v>
      </c>
      <c r="B26" s="4" t="s">
        <v>5</v>
      </c>
      <c r="C26" s="5" t="s">
        <v>35</v>
      </c>
      <c r="D26" s="6" t="s">
        <v>8</v>
      </c>
      <c r="E26" s="7">
        <v>158127</v>
      </c>
      <c r="F26" s="13" t="s">
        <v>17</v>
      </c>
      <c r="G26" s="7" t="s">
        <v>61</v>
      </c>
      <c r="H26" s="11">
        <v>2700</v>
      </c>
      <c r="I26" s="46"/>
    </row>
    <row r="27" spans="1:9" ht="12.75">
      <c r="A27" s="1" t="s">
        <v>4</v>
      </c>
      <c r="B27" s="4" t="s">
        <v>5</v>
      </c>
      <c r="C27" s="5" t="s">
        <v>35</v>
      </c>
      <c r="D27" s="6" t="s">
        <v>8</v>
      </c>
      <c r="E27" s="7">
        <v>987791</v>
      </c>
      <c r="F27" s="13" t="s">
        <v>59</v>
      </c>
      <c r="G27" s="7" t="s">
        <v>60</v>
      </c>
      <c r="H27" s="11">
        <v>3000</v>
      </c>
      <c r="I27" s="47"/>
    </row>
    <row r="28" spans="1:9" ht="12.75" hidden="1">
      <c r="A28" s="1" t="s">
        <v>4</v>
      </c>
      <c r="B28" s="4" t="s">
        <v>5</v>
      </c>
      <c r="C28" s="5" t="s">
        <v>41</v>
      </c>
      <c r="D28" s="1" t="s">
        <v>8</v>
      </c>
      <c r="E28" s="7">
        <v>120195</v>
      </c>
      <c r="F28" s="13" t="s">
        <v>64</v>
      </c>
      <c r="G28" s="7" t="s">
        <v>66</v>
      </c>
      <c r="H28" s="11">
        <v>3850</v>
      </c>
      <c r="I28" s="45">
        <f t="shared" ref="I28:I34" si="2">SUM(H28:H30)/3</f>
        <v>3063</v>
      </c>
    </row>
    <row r="29" spans="1:9" ht="12.75" hidden="1">
      <c r="A29" s="1" t="s">
        <v>4</v>
      </c>
      <c r="B29" s="4" t="s">
        <v>5</v>
      </c>
      <c r="C29" s="5" t="s">
        <v>41</v>
      </c>
      <c r="D29" s="1" t="s">
        <v>8</v>
      </c>
      <c r="E29" s="7">
        <v>120195</v>
      </c>
      <c r="F29" s="13" t="s">
        <v>65</v>
      </c>
      <c r="G29" s="7" t="s">
        <v>63</v>
      </c>
      <c r="H29" s="11">
        <v>2789</v>
      </c>
      <c r="I29" s="46"/>
    </row>
    <row r="30" spans="1:9" ht="12.75" hidden="1">
      <c r="A30" s="1" t="s">
        <v>4</v>
      </c>
      <c r="B30" s="4" t="s">
        <v>5</v>
      </c>
      <c r="C30" s="5" t="s">
        <v>41</v>
      </c>
      <c r="D30" s="1" t="s">
        <v>8</v>
      </c>
      <c r="E30" s="7">
        <v>120195</v>
      </c>
      <c r="F30" s="13" t="s">
        <v>18</v>
      </c>
      <c r="G30" s="7">
        <v>149</v>
      </c>
      <c r="H30" s="11">
        <v>2550</v>
      </c>
      <c r="I30" s="47"/>
    </row>
    <row r="31" spans="1:9" ht="12.75" hidden="1">
      <c r="A31" s="1" t="s">
        <v>4</v>
      </c>
      <c r="B31" s="4" t="s">
        <v>5</v>
      </c>
      <c r="C31" s="5" t="s">
        <v>30</v>
      </c>
      <c r="D31" s="6" t="s">
        <v>8</v>
      </c>
      <c r="E31" s="7">
        <v>744021</v>
      </c>
      <c r="F31" s="13" t="s">
        <v>16</v>
      </c>
      <c r="G31" s="7">
        <v>27</v>
      </c>
      <c r="H31" s="11">
        <v>1200</v>
      </c>
      <c r="I31" s="45">
        <f t="shared" si="2"/>
        <v>950</v>
      </c>
    </row>
    <row r="32" spans="1:9" ht="12.75" hidden="1">
      <c r="A32" s="1" t="s">
        <v>4</v>
      </c>
      <c r="B32" s="4" t="s">
        <v>5</v>
      </c>
      <c r="C32" s="5" t="s">
        <v>30</v>
      </c>
      <c r="D32" s="6" t="s">
        <v>8</v>
      </c>
      <c r="E32" s="7">
        <v>925125</v>
      </c>
      <c r="F32" s="13" t="s">
        <v>68</v>
      </c>
      <c r="G32" s="7" t="s">
        <v>67</v>
      </c>
      <c r="H32" s="11">
        <v>930</v>
      </c>
      <c r="I32" s="46"/>
    </row>
    <row r="33" spans="1:9" ht="12.75" hidden="1">
      <c r="A33" s="1" t="s">
        <v>4</v>
      </c>
      <c r="B33" s="4" t="s">
        <v>5</v>
      </c>
      <c r="C33" s="5" t="s">
        <v>30</v>
      </c>
      <c r="D33" s="6" t="s">
        <v>8</v>
      </c>
      <c r="E33" s="7">
        <v>925125</v>
      </c>
      <c r="F33" s="13" t="s">
        <v>68</v>
      </c>
      <c r="G33" s="7" t="s">
        <v>69</v>
      </c>
      <c r="H33" s="11">
        <v>720</v>
      </c>
      <c r="I33" s="47"/>
    </row>
    <row r="34" spans="1:9" ht="12.75">
      <c r="A34" s="1" t="s">
        <v>4</v>
      </c>
      <c r="B34" s="4" t="s">
        <v>5</v>
      </c>
      <c r="C34" s="5" t="s">
        <v>29</v>
      </c>
      <c r="D34" s="6" t="s">
        <v>8</v>
      </c>
      <c r="E34" s="7">
        <v>160422</v>
      </c>
      <c r="F34" s="13" t="s">
        <v>13</v>
      </c>
      <c r="G34" s="7">
        <v>96</v>
      </c>
      <c r="H34" s="11">
        <v>420</v>
      </c>
      <c r="I34" s="45">
        <f t="shared" si="2"/>
        <v>420.03523333333334</v>
      </c>
    </row>
    <row r="35" spans="1:9" ht="12.75">
      <c r="A35" s="1" t="s">
        <v>4</v>
      </c>
      <c r="B35" s="4" t="s">
        <v>5</v>
      </c>
      <c r="C35" s="5" t="s">
        <v>29</v>
      </c>
      <c r="D35" s="6" t="s">
        <v>8</v>
      </c>
      <c r="E35" s="7">
        <v>910847</v>
      </c>
      <c r="F35" s="13" t="s">
        <v>70</v>
      </c>
      <c r="G35" s="7" t="s">
        <v>57</v>
      </c>
      <c r="H35" s="11">
        <v>339.28570000000002</v>
      </c>
      <c r="I35" s="46"/>
    </row>
    <row r="36" spans="1:9" ht="12.75">
      <c r="A36" s="1" t="s">
        <v>4</v>
      </c>
      <c r="B36" s="4" t="s">
        <v>5</v>
      </c>
      <c r="C36" s="5" t="s">
        <v>29</v>
      </c>
      <c r="D36" s="6" t="s">
        <v>8</v>
      </c>
      <c r="E36" s="7">
        <v>180288</v>
      </c>
      <c r="F36" s="13" t="s">
        <v>15</v>
      </c>
      <c r="G36" s="7" t="s">
        <v>71</v>
      </c>
      <c r="H36" s="11">
        <v>500.82</v>
      </c>
      <c r="I36" s="47"/>
    </row>
    <row r="37" spans="1:9" ht="12" customHeight="1">
      <c r="A37" s="1" t="s">
        <v>4</v>
      </c>
      <c r="B37" s="4" t="s">
        <v>5</v>
      </c>
      <c r="C37" s="5" t="s">
        <v>90</v>
      </c>
      <c r="D37" s="6" t="s">
        <v>10</v>
      </c>
      <c r="E37" s="7">
        <v>486821</v>
      </c>
      <c r="F37" s="13" t="s">
        <v>74</v>
      </c>
      <c r="G37" s="7" t="s">
        <v>57</v>
      </c>
      <c r="H37" s="11">
        <v>3998.99</v>
      </c>
      <c r="I37" s="45">
        <f>SUM(H37:H39)/3</f>
        <v>4780.1566666666668</v>
      </c>
    </row>
    <row r="38" spans="1:9" ht="12" customHeight="1">
      <c r="A38" s="1" t="s">
        <v>4</v>
      </c>
      <c r="B38" s="4" t="s">
        <v>5</v>
      </c>
      <c r="C38" s="5" t="s">
        <v>90</v>
      </c>
      <c r="D38" s="6" t="s">
        <v>10</v>
      </c>
      <c r="E38" s="7">
        <v>486821</v>
      </c>
      <c r="F38" s="13" t="s">
        <v>37</v>
      </c>
      <c r="G38" s="7" t="s">
        <v>57</v>
      </c>
      <c r="H38" s="11">
        <v>4998.4799999999996</v>
      </c>
      <c r="I38" s="46"/>
    </row>
    <row r="39" spans="1:9" ht="12" customHeight="1">
      <c r="A39" s="1" t="s">
        <v>4</v>
      </c>
      <c r="B39" s="4" t="s">
        <v>5</v>
      </c>
      <c r="C39" s="5" t="s">
        <v>90</v>
      </c>
      <c r="D39" s="6" t="s">
        <v>8</v>
      </c>
      <c r="E39" s="7">
        <v>600324</v>
      </c>
      <c r="F39" s="13" t="s">
        <v>91</v>
      </c>
      <c r="G39" s="7" t="s">
        <v>92</v>
      </c>
      <c r="H39" s="11">
        <v>5343</v>
      </c>
      <c r="I39" s="47"/>
    </row>
    <row r="40" spans="1:9" ht="12.6" customHeight="1">
      <c r="A40" s="1" t="s">
        <v>4</v>
      </c>
      <c r="B40" s="4" t="s">
        <v>5</v>
      </c>
      <c r="C40" s="5" t="s">
        <v>33</v>
      </c>
      <c r="D40" s="6" t="s">
        <v>8</v>
      </c>
      <c r="E40" s="7">
        <v>744021</v>
      </c>
      <c r="F40" s="13" t="s">
        <v>58</v>
      </c>
      <c r="G40" s="7">
        <v>1</v>
      </c>
      <c r="H40" s="11">
        <v>1890</v>
      </c>
      <c r="I40" s="45">
        <f t="shared" ref="I40" si="3">SUM(H40:H42)/3</f>
        <v>2045.5933333333332</v>
      </c>
    </row>
    <row r="41" spans="1:9" ht="12" customHeight="1">
      <c r="A41" s="1" t="s">
        <v>4</v>
      </c>
      <c r="B41" s="4" t="s">
        <v>5</v>
      </c>
      <c r="C41" s="5" t="s">
        <v>33</v>
      </c>
      <c r="D41" s="6" t="s">
        <v>10</v>
      </c>
      <c r="E41" s="7">
        <v>200602</v>
      </c>
      <c r="F41" s="13" t="s">
        <v>9</v>
      </c>
      <c r="G41" s="7" t="s">
        <v>55</v>
      </c>
      <c r="H41" s="11">
        <v>2016.78</v>
      </c>
      <c r="I41" s="46"/>
    </row>
    <row r="42" spans="1:9" ht="12" customHeight="1">
      <c r="A42" s="1" t="s">
        <v>4</v>
      </c>
      <c r="B42" s="4" t="s">
        <v>5</v>
      </c>
      <c r="C42" s="5" t="s">
        <v>33</v>
      </c>
      <c r="D42" s="6" t="s">
        <v>8</v>
      </c>
      <c r="E42" s="7">
        <v>70023</v>
      </c>
      <c r="F42" s="13" t="s">
        <v>14</v>
      </c>
      <c r="G42" s="7">
        <v>3</v>
      </c>
      <c r="H42" s="11">
        <v>2230</v>
      </c>
      <c r="I42" s="47"/>
    </row>
    <row r="43" spans="1:9" ht="12" customHeight="1">
      <c r="A43" s="1" t="s">
        <v>4</v>
      </c>
      <c r="B43" s="4" t="s">
        <v>5</v>
      </c>
      <c r="C43" s="5" t="s">
        <v>40</v>
      </c>
      <c r="D43" s="6" t="s">
        <v>8</v>
      </c>
      <c r="E43" s="7">
        <v>155020</v>
      </c>
      <c r="F43" s="13" t="s">
        <v>85</v>
      </c>
      <c r="G43" s="7">
        <v>6</v>
      </c>
      <c r="H43" s="11">
        <v>3900</v>
      </c>
      <c r="I43" s="45">
        <f>SUM(H43:H44)/3</f>
        <v>3453.3333333333335</v>
      </c>
    </row>
    <row r="44" spans="1:9" ht="12" customHeight="1">
      <c r="A44" s="1" t="s">
        <v>4</v>
      </c>
      <c r="B44" s="4" t="s">
        <v>5</v>
      </c>
      <c r="C44" s="5" t="s">
        <v>40</v>
      </c>
      <c r="D44" s="6" t="s">
        <v>8</v>
      </c>
      <c r="E44" s="7">
        <v>930588</v>
      </c>
      <c r="F44" s="13" t="s">
        <v>58</v>
      </c>
      <c r="G44" s="7">
        <v>1</v>
      </c>
      <c r="H44" s="11">
        <v>6460</v>
      </c>
      <c r="I44" s="46"/>
    </row>
    <row r="45" spans="1:9" ht="12" customHeight="1">
      <c r="A45" s="1" t="s">
        <v>4</v>
      </c>
      <c r="B45" s="4" t="s">
        <v>5</v>
      </c>
      <c r="C45" s="5" t="s">
        <v>28</v>
      </c>
      <c r="D45" s="6" t="s">
        <v>8</v>
      </c>
      <c r="E45" s="7">
        <v>987493</v>
      </c>
      <c r="F45" s="13" t="s">
        <v>12</v>
      </c>
      <c r="G45" s="7">
        <v>178</v>
      </c>
      <c r="H45" s="11">
        <v>99.9</v>
      </c>
      <c r="I45" s="45">
        <f t="shared" ref="I45:I48" si="4">SUM(H45:H47)/3</f>
        <v>96.3</v>
      </c>
    </row>
    <row r="46" spans="1:9" ht="12" customHeight="1">
      <c r="A46" s="1" t="s">
        <v>4</v>
      </c>
      <c r="B46" s="4" t="s">
        <v>5</v>
      </c>
      <c r="C46" s="5" t="s">
        <v>28</v>
      </c>
      <c r="D46" s="6" t="s">
        <v>8</v>
      </c>
      <c r="E46" s="7">
        <v>154050</v>
      </c>
      <c r="F46" s="13" t="s">
        <v>76</v>
      </c>
      <c r="G46" s="7" t="s">
        <v>75</v>
      </c>
      <c r="H46" s="11">
        <v>110</v>
      </c>
      <c r="I46" s="46"/>
    </row>
    <row r="47" spans="1:9" ht="12" customHeight="1">
      <c r="A47" s="1" t="s">
        <v>4</v>
      </c>
      <c r="B47" s="4" t="s">
        <v>5</v>
      </c>
      <c r="C47" s="5" t="s">
        <v>28</v>
      </c>
      <c r="D47" s="6" t="s">
        <v>8</v>
      </c>
      <c r="E47" s="7">
        <v>928082</v>
      </c>
      <c r="F47" s="13" t="s">
        <v>78</v>
      </c>
      <c r="G47" s="7" t="s">
        <v>77</v>
      </c>
      <c r="H47" s="11">
        <v>79</v>
      </c>
      <c r="I47" s="47"/>
    </row>
    <row r="48" spans="1:9" ht="12" customHeight="1">
      <c r="A48" s="1" t="s">
        <v>4</v>
      </c>
      <c r="B48" s="4" t="s">
        <v>5</v>
      </c>
      <c r="C48" s="5" t="s">
        <v>31</v>
      </c>
      <c r="D48" s="6" t="s">
        <v>8</v>
      </c>
      <c r="E48" s="7">
        <v>926475</v>
      </c>
      <c r="F48" s="13" t="s">
        <v>15</v>
      </c>
      <c r="G48" s="7">
        <v>9</v>
      </c>
      <c r="H48" s="11">
        <v>29700</v>
      </c>
      <c r="I48" s="45">
        <f t="shared" si="4"/>
        <v>31781.666666666668</v>
      </c>
    </row>
    <row r="49" spans="1:9" ht="12" customHeight="1">
      <c r="A49" s="1" t="s">
        <v>4</v>
      </c>
      <c r="B49" s="4" t="s">
        <v>5</v>
      </c>
      <c r="C49" s="5" t="s">
        <v>31</v>
      </c>
      <c r="D49" s="6" t="s">
        <v>8</v>
      </c>
      <c r="E49" s="7">
        <v>974200</v>
      </c>
      <c r="F49" s="13" t="s">
        <v>79</v>
      </c>
      <c r="G49" s="7" t="s">
        <v>57</v>
      </c>
      <c r="H49" s="11">
        <v>26900</v>
      </c>
      <c r="I49" s="46"/>
    </row>
    <row r="50" spans="1:9" ht="12" customHeight="1">
      <c r="A50" s="1" t="s">
        <v>4</v>
      </c>
      <c r="B50" s="4" t="s">
        <v>5</v>
      </c>
      <c r="C50" s="5" t="s">
        <v>31</v>
      </c>
      <c r="D50" s="6" t="s">
        <v>8</v>
      </c>
      <c r="E50" s="7">
        <v>155020</v>
      </c>
      <c r="F50" s="13" t="s">
        <v>80</v>
      </c>
      <c r="G50" s="7" t="s">
        <v>57</v>
      </c>
      <c r="H50" s="11">
        <v>38745</v>
      </c>
      <c r="I50" s="47"/>
    </row>
    <row r="51" spans="1:9" ht="12" customHeight="1">
      <c r="A51" s="1" t="s">
        <v>4</v>
      </c>
      <c r="B51" s="4" t="s">
        <v>5</v>
      </c>
      <c r="C51" s="5" t="s">
        <v>32</v>
      </c>
      <c r="D51" s="6" t="s">
        <v>8</v>
      </c>
      <c r="E51" s="7">
        <v>926475</v>
      </c>
      <c r="F51" s="13" t="s">
        <v>15</v>
      </c>
      <c r="G51" s="7">
        <v>9</v>
      </c>
      <c r="H51" s="11">
        <v>29700</v>
      </c>
      <c r="I51" s="45">
        <f>SUM(H51:H53)/3</f>
        <v>31781.666666666668</v>
      </c>
    </row>
    <row r="52" spans="1:9" ht="12" customHeight="1">
      <c r="A52" s="1" t="s">
        <v>4</v>
      </c>
      <c r="B52" s="4" t="s">
        <v>5</v>
      </c>
      <c r="C52" s="5" t="s">
        <v>32</v>
      </c>
      <c r="D52" s="6" t="s">
        <v>8</v>
      </c>
      <c r="E52" s="7">
        <v>974200</v>
      </c>
      <c r="F52" s="13" t="s">
        <v>79</v>
      </c>
      <c r="G52" s="7" t="s">
        <v>57</v>
      </c>
      <c r="H52" s="11">
        <v>26900</v>
      </c>
      <c r="I52" s="46"/>
    </row>
    <row r="53" spans="1:9" ht="12" customHeight="1">
      <c r="A53" s="1" t="s">
        <v>4</v>
      </c>
      <c r="B53" s="4" t="s">
        <v>5</v>
      </c>
      <c r="C53" s="5" t="s">
        <v>32</v>
      </c>
      <c r="D53" s="6" t="s">
        <v>8</v>
      </c>
      <c r="E53" s="7">
        <v>155020</v>
      </c>
      <c r="F53" s="13" t="s">
        <v>80</v>
      </c>
      <c r="G53" s="7" t="s">
        <v>57</v>
      </c>
      <c r="H53" s="11">
        <v>38745</v>
      </c>
      <c r="I53" s="47"/>
    </row>
    <row r="54" spans="1:9" ht="12" customHeight="1">
      <c r="A54" s="1" t="s">
        <v>4</v>
      </c>
      <c r="B54" s="4" t="s">
        <v>5</v>
      </c>
      <c r="C54" s="5" t="s">
        <v>36</v>
      </c>
      <c r="D54" s="6" t="s">
        <v>8</v>
      </c>
      <c r="E54" s="7">
        <v>110792</v>
      </c>
      <c r="F54" s="13" t="s">
        <v>24</v>
      </c>
      <c r="G54" s="7">
        <v>5</v>
      </c>
      <c r="H54" s="11">
        <v>8711.01</v>
      </c>
      <c r="I54" s="45">
        <f>SUM(H54:H56)/3</f>
        <v>7858.913333333333</v>
      </c>
    </row>
    <row r="55" spans="1:9" ht="12" customHeight="1">
      <c r="A55" s="1" t="s">
        <v>4</v>
      </c>
      <c r="B55" s="4" t="s">
        <v>5</v>
      </c>
      <c r="C55" s="5" t="s">
        <v>36</v>
      </c>
      <c r="D55" s="6" t="s">
        <v>8</v>
      </c>
      <c r="E55" s="7">
        <v>110792</v>
      </c>
      <c r="F55" s="13" t="s">
        <v>24</v>
      </c>
      <c r="G55" s="7" t="s">
        <v>56</v>
      </c>
      <c r="H55" s="11">
        <v>5768.73</v>
      </c>
      <c r="I55" s="46"/>
    </row>
    <row r="56" spans="1:9" ht="12" customHeight="1">
      <c r="A56" s="1" t="s">
        <v>4</v>
      </c>
      <c r="B56" s="4" t="s">
        <v>5</v>
      </c>
      <c r="C56" s="5" t="s">
        <v>36</v>
      </c>
      <c r="D56" s="6" t="s">
        <v>8</v>
      </c>
      <c r="E56" s="7" t="s">
        <v>82</v>
      </c>
      <c r="F56" s="13" t="s">
        <v>23</v>
      </c>
      <c r="G56" s="7" t="s">
        <v>81</v>
      </c>
      <c r="H56" s="11">
        <v>9097</v>
      </c>
      <c r="I56" s="47"/>
    </row>
    <row r="57" spans="1:9" ht="12" customHeight="1">
      <c r="A57" s="1" t="s">
        <v>4</v>
      </c>
      <c r="B57" s="4" t="s">
        <v>5</v>
      </c>
      <c r="C57" s="5" t="s">
        <v>83</v>
      </c>
      <c r="D57" s="6" t="s">
        <v>8</v>
      </c>
      <c r="E57" s="1">
        <v>102133</v>
      </c>
      <c r="F57" s="1" t="s">
        <v>87</v>
      </c>
      <c r="G57" s="1">
        <v>2</v>
      </c>
      <c r="H57" s="14">
        <v>22000</v>
      </c>
      <c r="I57" s="45">
        <f>SUM(H57:H59)/3</f>
        <v>26667</v>
      </c>
    </row>
    <row r="58" spans="1:9" ht="12" customHeight="1">
      <c r="A58" s="1" t="s">
        <v>4</v>
      </c>
      <c r="B58" s="4" t="s">
        <v>5</v>
      </c>
      <c r="C58" s="5" t="s">
        <v>83</v>
      </c>
      <c r="D58" s="6" t="s">
        <v>8</v>
      </c>
      <c r="E58" s="1">
        <v>158154</v>
      </c>
      <c r="F58" s="1" t="s">
        <v>86</v>
      </c>
      <c r="G58" s="1">
        <v>17</v>
      </c>
      <c r="H58" s="14">
        <v>27000</v>
      </c>
      <c r="I58" s="46"/>
    </row>
    <row r="59" spans="1:9" ht="12" customHeight="1">
      <c r="A59" s="1" t="s">
        <v>4</v>
      </c>
      <c r="B59" s="4" t="s">
        <v>5</v>
      </c>
      <c r="C59" s="5" t="s">
        <v>83</v>
      </c>
      <c r="D59" s="6" t="s">
        <v>8</v>
      </c>
      <c r="E59" s="1">
        <v>930618</v>
      </c>
      <c r="F59" s="1" t="s">
        <v>88</v>
      </c>
      <c r="G59" s="1">
        <v>41</v>
      </c>
      <c r="H59" s="14">
        <v>31001</v>
      </c>
      <c r="I59" s="47"/>
    </row>
    <row r="60" spans="1:9" ht="12" customHeight="1">
      <c r="A60" s="15" t="s">
        <v>4</v>
      </c>
      <c r="B60" s="16" t="s">
        <v>5</v>
      </c>
      <c r="C60" s="17" t="s">
        <v>93</v>
      </c>
      <c r="D60" s="8" t="s">
        <v>8</v>
      </c>
      <c r="E60" s="18">
        <v>985427</v>
      </c>
      <c r="F60" s="19" t="s">
        <v>94</v>
      </c>
      <c r="G60" s="18">
        <v>14</v>
      </c>
      <c r="H60" s="20">
        <v>2050</v>
      </c>
      <c r="I60" s="53">
        <f>SUM(H60:H62)/3</f>
        <v>2125.4133333333334</v>
      </c>
    </row>
    <row r="61" spans="1:9" ht="12" customHeight="1">
      <c r="A61" s="15" t="s">
        <v>4</v>
      </c>
      <c r="B61" s="16" t="s">
        <v>5</v>
      </c>
      <c r="C61" s="17" t="s">
        <v>93</v>
      </c>
      <c r="D61" s="8" t="s">
        <v>8</v>
      </c>
      <c r="E61" s="18">
        <v>791800</v>
      </c>
      <c r="F61" s="19" t="s">
        <v>72</v>
      </c>
      <c r="G61" s="18">
        <v>6</v>
      </c>
      <c r="H61" s="20">
        <v>2126.2399999999998</v>
      </c>
      <c r="I61" s="53"/>
    </row>
    <row r="62" spans="1:9" ht="12" customHeight="1">
      <c r="A62" s="15" t="s">
        <v>4</v>
      </c>
      <c r="B62" s="16" t="s">
        <v>5</v>
      </c>
      <c r="C62" s="17" t="s">
        <v>93</v>
      </c>
      <c r="D62" s="8" t="s">
        <v>8</v>
      </c>
      <c r="E62" s="18">
        <v>160530</v>
      </c>
      <c r="F62" s="19" t="s">
        <v>73</v>
      </c>
      <c r="G62" s="18">
        <v>38</v>
      </c>
      <c r="H62" s="20">
        <v>2200</v>
      </c>
      <c r="I62" s="53"/>
    </row>
    <row r="63" spans="1:9" ht="12" customHeight="1">
      <c r="A63" s="1" t="s">
        <v>4</v>
      </c>
      <c r="B63" s="4" t="s">
        <v>5</v>
      </c>
      <c r="C63" s="5" t="s">
        <v>95</v>
      </c>
      <c r="D63" s="6" t="s">
        <v>8</v>
      </c>
      <c r="E63" s="21">
        <v>925869</v>
      </c>
      <c r="F63" s="1" t="s">
        <v>96</v>
      </c>
      <c r="G63" s="1">
        <v>2</v>
      </c>
      <c r="H63" s="14">
        <v>1180</v>
      </c>
      <c r="I63" s="45">
        <f>SUM(H63:H65)/3</f>
        <v>1243.3</v>
      </c>
    </row>
    <row r="64" spans="1:9" ht="12" customHeight="1">
      <c r="A64" s="1" t="s">
        <v>4</v>
      </c>
      <c r="B64" s="4" t="s">
        <v>5</v>
      </c>
      <c r="C64" s="5" t="s">
        <v>95</v>
      </c>
      <c r="D64" s="6" t="s">
        <v>10</v>
      </c>
      <c r="E64" s="21">
        <v>791010</v>
      </c>
      <c r="F64" s="1" t="s">
        <v>97</v>
      </c>
      <c r="G64" s="1">
        <v>3</v>
      </c>
      <c r="H64" s="14">
        <v>1349.9</v>
      </c>
      <c r="I64" s="46"/>
    </row>
    <row r="65" spans="1:9" ht="12" customHeight="1">
      <c r="A65" s="1" t="s">
        <v>4</v>
      </c>
      <c r="B65" s="4" t="s">
        <v>5</v>
      </c>
      <c r="C65" s="5" t="s">
        <v>95</v>
      </c>
      <c r="D65" s="6" t="s">
        <v>8</v>
      </c>
      <c r="E65" s="21">
        <v>160159</v>
      </c>
      <c r="F65" s="1" t="s">
        <v>98</v>
      </c>
      <c r="G65" s="1">
        <v>9</v>
      </c>
      <c r="H65" s="14">
        <v>1200</v>
      </c>
      <c r="I65" s="47"/>
    </row>
    <row r="66" spans="1:9" ht="12" customHeight="1">
      <c r="A66" s="1" t="s">
        <v>4</v>
      </c>
      <c r="B66" s="4" t="s">
        <v>5</v>
      </c>
      <c r="C66" s="5" t="s">
        <v>99</v>
      </c>
      <c r="D66" s="6" t="s">
        <v>8</v>
      </c>
      <c r="E66" s="21">
        <v>982511</v>
      </c>
      <c r="F66" s="1" t="s">
        <v>100</v>
      </c>
      <c r="G66" s="1">
        <v>5</v>
      </c>
      <c r="H66" s="14">
        <v>924.25</v>
      </c>
      <c r="I66" s="45">
        <f>SUM(H66:H68)/3</f>
        <v>949.5</v>
      </c>
    </row>
    <row r="67" spans="1:9" ht="12" customHeight="1">
      <c r="A67" s="1" t="s">
        <v>4</v>
      </c>
      <c r="B67" s="4" t="s">
        <v>5</v>
      </c>
      <c r="C67" s="5" t="s">
        <v>99</v>
      </c>
      <c r="D67" s="6" t="s">
        <v>8</v>
      </c>
      <c r="E67" s="21">
        <v>982511</v>
      </c>
      <c r="F67" s="1" t="s">
        <v>100</v>
      </c>
      <c r="G67" s="1">
        <v>4</v>
      </c>
      <c r="H67" s="14">
        <v>924.25</v>
      </c>
      <c r="I67" s="46"/>
    </row>
    <row r="68" spans="1:9" ht="12" customHeight="1">
      <c r="A68" s="1" t="s">
        <v>4</v>
      </c>
      <c r="B68" s="4" t="s">
        <v>5</v>
      </c>
      <c r="C68" s="5" t="s">
        <v>99</v>
      </c>
      <c r="D68" s="6" t="s">
        <v>8</v>
      </c>
      <c r="E68" s="21">
        <v>980026</v>
      </c>
      <c r="F68" s="1" t="s">
        <v>98</v>
      </c>
      <c r="G68" s="1">
        <v>43</v>
      </c>
      <c r="H68" s="14">
        <v>1000</v>
      </c>
      <c r="I68" s="47"/>
    </row>
    <row r="69" spans="1:9" ht="12" customHeight="1">
      <c r="A69" s="1" t="s">
        <v>4</v>
      </c>
      <c r="B69" s="4" t="s">
        <v>5</v>
      </c>
      <c r="C69" s="5" t="s">
        <v>101</v>
      </c>
      <c r="D69" s="6" t="s">
        <v>10</v>
      </c>
      <c r="E69" s="21">
        <v>160357</v>
      </c>
      <c r="F69" s="1" t="s">
        <v>102</v>
      </c>
      <c r="G69" s="1">
        <v>22</v>
      </c>
      <c r="H69" s="14">
        <v>188</v>
      </c>
      <c r="I69" s="45">
        <f>SUM(H69:H71)/3</f>
        <v>211.21333333333334</v>
      </c>
    </row>
    <row r="70" spans="1:9" ht="12" customHeight="1">
      <c r="A70" s="1" t="s">
        <v>4</v>
      </c>
      <c r="B70" s="4" t="s">
        <v>5</v>
      </c>
      <c r="C70" s="5" t="s">
        <v>101</v>
      </c>
      <c r="D70" s="6" t="s">
        <v>8</v>
      </c>
      <c r="E70" s="21">
        <v>380261</v>
      </c>
      <c r="F70" s="1" t="s">
        <v>84</v>
      </c>
      <c r="G70" s="1">
        <v>1</v>
      </c>
      <c r="H70" s="14">
        <v>199.65</v>
      </c>
      <c r="I70" s="46"/>
    </row>
    <row r="71" spans="1:9" ht="12" customHeight="1">
      <c r="A71" s="1" t="s">
        <v>4</v>
      </c>
      <c r="B71" s="4" t="s">
        <v>5</v>
      </c>
      <c r="C71" s="5" t="s">
        <v>101</v>
      </c>
      <c r="D71" s="6" t="s">
        <v>8</v>
      </c>
      <c r="E71" s="21">
        <v>989403</v>
      </c>
      <c r="F71" s="1" t="s">
        <v>103</v>
      </c>
      <c r="G71" s="1">
        <v>29</v>
      </c>
      <c r="H71" s="14">
        <v>245.99</v>
      </c>
      <c r="I71" s="47"/>
    </row>
    <row r="73" spans="1:9" ht="12" customHeight="1">
      <c r="A73" s="61" t="s">
        <v>121</v>
      </c>
      <c r="B73" s="61"/>
      <c r="C73" s="61"/>
      <c r="D73" s="61"/>
      <c r="E73" s="61"/>
      <c r="F73" s="61"/>
      <c r="G73" s="61"/>
      <c r="H73" s="61"/>
      <c r="I73" s="61"/>
    </row>
    <row r="74" spans="1:9" ht="12" customHeight="1">
      <c r="A74" s="61"/>
      <c r="B74" s="61"/>
      <c r="C74" s="61"/>
      <c r="D74" s="61"/>
      <c r="E74" s="61"/>
      <c r="F74" s="61"/>
      <c r="G74" s="61"/>
      <c r="H74" s="61"/>
      <c r="I74" s="61"/>
    </row>
    <row r="75" spans="1:9" ht="103.5" customHeight="1">
      <c r="A75" s="61"/>
      <c r="B75" s="61"/>
      <c r="C75" s="61"/>
      <c r="D75" s="61"/>
      <c r="E75" s="61"/>
      <c r="F75" s="61"/>
      <c r="G75" s="61"/>
      <c r="H75" s="61"/>
      <c r="I75" s="61"/>
    </row>
    <row r="76" spans="1:9" ht="12" customHeight="1">
      <c r="A76" s="62" t="s">
        <v>119</v>
      </c>
      <c r="B76" s="62"/>
      <c r="C76" s="62"/>
      <c r="D76" s="62"/>
      <c r="E76" s="62"/>
      <c r="F76" s="62"/>
      <c r="G76" s="62"/>
      <c r="H76" s="62"/>
      <c r="I76" s="62"/>
    </row>
    <row r="77" spans="1:9" ht="12" customHeight="1">
      <c r="A77" s="62" t="s">
        <v>120</v>
      </c>
      <c r="B77" s="62"/>
      <c r="C77" s="62"/>
      <c r="D77" s="62"/>
      <c r="E77" s="62"/>
      <c r="F77" s="62"/>
      <c r="G77" s="62"/>
      <c r="H77" s="62"/>
      <c r="I77" s="62"/>
    </row>
  </sheetData>
  <autoFilter ref="A10:I10" xr:uid="{00000000-0001-0000-0000-000000000000}"/>
  <mergeCells count="31">
    <mergeCell ref="A76:I76"/>
    <mergeCell ref="A77:I77"/>
    <mergeCell ref="A73:I75"/>
    <mergeCell ref="I63:I65"/>
    <mergeCell ref="I66:I68"/>
    <mergeCell ref="I69:I71"/>
    <mergeCell ref="I54:I56"/>
    <mergeCell ref="I40:I42"/>
    <mergeCell ref="I43:I44"/>
    <mergeCell ref="I45:I47"/>
    <mergeCell ref="I60:I62"/>
    <mergeCell ref="I22:I24"/>
    <mergeCell ref="I25:I27"/>
    <mergeCell ref="I19:I21"/>
    <mergeCell ref="A3:B9"/>
    <mergeCell ref="A1:B1"/>
    <mergeCell ref="A2:B2"/>
    <mergeCell ref="G1:I1"/>
    <mergeCell ref="G2:I2"/>
    <mergeCell ref="G3:I9"/>
    <mergeCell ref="C1:F9"/>
    <mergeCell ref="I11:I13"/>
    <mergeCell ref="I14:I16"/>
    <mergeCell ref="I17:I18"/>
    <mergeCell ref="I28:I30"/>
    <mergeCell ref="I57:I59"/>
    <mergeCell ref="I48:I50"/>
    <mergeCell ref="I51:I53"/>
    <mergeCell ref="I37:I39"/>
    <mergeCell ref="I31:I33"/>
    <mergeCell ref="I34:I36"/>
  </mergeCells>
  <phoneticPr fontId="2" type="noConversion"/>
  <hyperlinks>
    <hyperlink ref="A76" r:id="rId1" xr:uid="{20A952F1-8C73-43AD-9CD7-D67586F60489}"/>
    <hyperlink ref="A77" r:id="rId2" xr:uid="{F82E2C01-F016-4584-951C-C877F971F5E9}"/>
  </hyperlinks>
  <pageMargins left="0.75" right="0.75" top="1" bottom="1" header="0.5" footer="0.5"/>
  <pageSetup paperSize="9" scale="48" orientation="portrait" r:id="rId3"/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4AA80-BF29-47D6-AC36-B5E312F2F3C3}">
  <sheetPr>
    <tabColor theme="9"/>
    <pageSetUpPr fitToPage="1"/>
  </sheetPr>
  <dimension ref="A1:H40"/>
  <sheetViews>
    <sheetView tabSelected="1" topLeftCell="A12" zoomScale="90" zoomScaleNormal="90" workbookViewId="0">
      <selection sqref="A1:F27"/>
    </sheetView>
  </sheetViews>
  <sheetFormatPr defaultColWidth="9.140625" defaultRowHeight="12.75"/>
  <cols>
    <col min="1" max="1" width="88" style="22" customWidth="1"/>
    <col min="2" max="2" width="88.5703125" style="23" customWidth="1"/>
    <col min="3" max="3" width="24.140625" style="22" bestFit="1" customWidth="1"/>
    <col min="4" max="4" width="24.140625" style="22" customWidth="1"/>
    <col min="5" max="5" width="16.140625" style="22" bestFit="1" customWidth="1"/>
    <col min="6" max="6" width="14.140625" style="22" bestFit="1" customWidth="1"/>
    <col min="7" max="7" width="32.28515625" style="23" customWidth="1"/>
    <col min="8" max="16384" width="9.140625" style="22"/>
  </cols>
  <sheetData>
    <row r="1" spans="1:8" ht="12.75" customHeight="1">
      <c r="A1" s="32" t="s">
        <v>20</v>
      </c>
      <c r="B1" s="54" t="s">
        <v>110</v>
      </c>
      <c r="C1" s="55" t="s">
        <v>19</v>
      </c>
      <c r="D1" s="55"/>
      <c r="E1" s="55"/>
      <c r="F1" s="55"/>
    </row>
    <row r="2" spans="1:8" ht="12.75" customHeight="1">
      <c r="A2" s="32" t="s">
        <v>21</v>
      </c>
      <c r="B2" s="54"/>
      <c r="C2" s="55" t="s">
        <v>123</v>
      </c>
      <c r="D2" s="55"/>
      <c r="E2" s="55"/>
      <c r="F2" s="55"/>
    </row>
    <row r="3" spans="1:8" s="28" customFormat="1" ht="12.75" customHeight="1">
      <c r="A3" s="56"/>
      <c r="B3" s="54"/>
      <c r="C3" s="56"/>
      <c r="D3" s="56"/>
      <c r="E3" s="56"/>
      <c r="F3" s="56"/>
      <c r="G3" s="29"/>
    </row>
    <row r="4" spans="1:8" s="28" customFormat="1" ht="12.75" customHeight="1">
      <c r="A4" s="56"/>
      <c r="B4" s="54"/>
      <c r="C4" s="56"/>
      <c r="D4" s="56"/>
      <c r="E4" s="56"/>
      <c r="F4" s="56"/>
      <c r="G4" s="29"/>
    </row>
    <row r="5" spans="1:8" s="28" customFormat="1" ht="12.75" customHeight="1">
      <c r="A5" s="56"/>
      <c r="B5" s="54"/>
      <c r="C5" s="56"/>
      <c r="D5" s="56"/>
      <c r="E5" s="56"/>
      <c r="F5" s="56"/>
      <c r="G5" s="29"/>
    </row>
    <row r="6" spans="1:8" s="28" customFormat="1" ht="12.75" customHeight="1">
      <c r="A6" s="56"/>
      <c r="B6" s="54"/>
      <c r="C6" s="56"/>
      <c r="D6" s="56"/>
      <c r="E6" s="56"/>
      <c r="F6" s="56"/>
      <c r="G6" s="29"/>
    </row>
    <row r="7" spans="1:8" s="28" customFormat="1" ht="12.75" customHeight="1">
      <c r="A7" s="56"/>
      <c r="B7" s="54"/>
      <c r="C7" s="56"/>
      <c r="D7" s="56"/>
      <c r="E7" s="56"/>
      <c r="F7" s="56"/>
      <c r="G7" s="29"/>
    </row>
    <row r="8" spans="1:8" s="28" customFormat="1" ht="12.75" customHeight="1">
      <c r="A8" s="56"/>
      <c r="B8" s="54"/>
      <c r="C8" s="56"/>
      <c r="D8" s="56"/>
      <c r="E8" s="56"/>
      <c r="F8" s="56"/>
      <c r="G8" s="29"/>
    </row>
    <row r="9" spans="1:8" s="28" customFormat="1" ht="12.75" customHeight="1">
      <c r="A9" s="56"/>
      <c r="B9" s="54"/>
      <c r="C9" s="56"/>
      <c r="D9" s="56"/>
      <c r="E9" s="56"/>
      <c r="F9" s="56"/>
      <c r="G9" s="29"/>
    </row>
    <row r="10" spans="1:8" s="28" customFormat="1">
      <c r="A10" s="30" t="s">
        <v>0</v>
      </c>
      <c r="B10" s="31" t="s">
        <v>109</v>
      </c>
      <c r="C10" s="30" t="s">
        <v>108</v>
      </c>
      <c r="D10" s="30" t="s">
        <v>107</v>
      </c>
      <c r="E10" s="30" t="s">
        <v>106</v>
      </c>
      <c r="F10" s="30" t="s">
        <v>62</v>
      </c>
      <c r="G10" s="29"/>
    </row>
    <row r="11" spans="1:8" ht="51">
      <c r="A11" s="33" t="s">
        <v>111</v>
      </c>
      <c r="B11" s="27" t="s">
        <v>112</v>
      </c>
      <c r="C11" s="24">
        <v>45952</v>
      </c>
      <c r="D11" s="24" t="s">
        <v>105</v>
      </c>
      <c r="E11" s="26">
        <v>1191.31</v>
      </c>
      <c r="F11" s="57">
        <f>(E11+E12+E13)/3</f>
        <v>1207.5566666666666</v>
      </c>
      <c r="G11" s="58"/>
      <c r="H11" s="59"/>
    </row>
    <row r="12" spans="1:8" ht="114.75">
      <c r="A12" s="33" t="s">
        <v>111</v>
      </c>
      <c r="B12" s="27" t="s">
        <v>113</v>
      </c>
      <c r="C12" s="24">
        <v>45952</v>
      </c>
      <c r="D12" s="24" t="s">
        <v>105</v>
      </c>
      <c r="E12" s="26">
        <v>1300</v>
      </c>
      <c r="F12" s="57"/>
      <c r="G12" s="58"/>
      <c r="H12" s="59"/>
    </row>
    <row r="13" spans="1:8" ht="25.5" customHeight="1">
      <c r="A13" s="33" t="s">
        <v>111</v>
      </c>
      <c r="B13" s="27" t="s">
        <v>114</v>
      </c>
      <c r="C13" s="24">
        <v>45952</v>
      </c>
      <c r="D13" s="24" t="s">
        <v>105</v>
      </c>
      <c r="E13" s="26">
        <v>1131.3599999999999</v>
      </c>
      <c r="F13" s="57"/>
      <c r="G13" s="58"/>
      <c r="H13" s="59"/>
    </row>
    <row r="14" spans="1:8" ht="51">
      <c r="A14" s="44" t="s">
        <v>115</v>
      </c>
      <c r="B14" s="27" t="s">
        <v>116</v>
      </c>
      <c r="C14" s="24">
        <v>45953</v>
      </c>
      <c r="D14" s="24" t="s">
        <v>105</v>
      </c>
      <c r="E14" s="26">
        <v>91.85</v>
      </c>
      <c r="F14" s="57">
        <f>(E14+E15+E16)/3</f>
        <v>94.723333333333343</v>
      </c>
      <c r="G14" s="59"/>
      <c r="H14" s="59"/>
    </row>
    <row r="15" spans="1:8" ht="25.5">
      <c r="A15" s="44" t="s">
        <v>115</v>
      </c>
      <c r="B15" s="27" t="s">
        <v>117</v>
      </c>
      <c r="C15" s="24">
        <v>45953</v>
      </c>
      <c r="D15" s="24" t="s">
        <v>105</v>
      </c>
      <c r="E15" s="26">
        <v>94.53</v>
      </c>
      <c r="F15" s="57"/>
      <c r="G15" s="59"/>
      <c r="H15" s="59"/>
    </row>
    <row r="16" spans="1:8" ht="38.25">
      <c r="A16" s="44" t="s">
        <v>115</v>
      </c>
      <c r="B16" s="27" t="s">
        <v>118</v>
      </c>
      <c r="C16" s="24">
        <v>45953</v>
      </c>
      <c r="D16" s="24" t="s">
        <v>105</v>
      </c>
      <c r="E16" s="26">
        <v>97.79</v>
      </c>
      <c r="F16" s="57"/>
      <c r="G16" s="59"/>
      <c r="H16" s="59"/>
    </row>
    <row r="17" spans="1:7">
      <c r="A17" s="44"/>
      <c r="B17" s="44"/>
      <c r="C17" s="44"/>
      <c r="D17" s="44"/>
      <c r="E17" s="44"/>
      <c r="F17" s="44"/>
    </row>
    <row r="18" spans="1:7">
      <c r="A18" s="66" t="s">
        <v>122</v>
      </c>
      <c r="B18" s="66"/>
      <c r="C18" s="66"/>
      <c r="D18" s="66"/>
      <c r="E18" s="66"/>
      <c r="F18" s="66"/>
    </row>
    <row r="19" spans="1:7">
      <c r="A19" s="66"/>
      <c r="B19" s="66"/>
      <c r="C19" s="66"/>
      <c r="D19" s="66"/>
      <c r="E19" s="66"/>
      <c r="F19" s="66"/>
    </row>
    <row r="20" spans="1:7">
      <c r="A20" s="66"/>
      <c r="B20" s="66"/>
      <c r="C20" s="66"/>
      <c r="D20" s="66"/>
      <c r="E20" s="66"/>
      <c r="F20" s="66"/>
      <c r="G20" s="59"/>
    </row>
    <row r="21" spans="1:7">
      <c r="A21" s="66"/>
      <c r="B21" s="66"/>
      <c r="C21" s="66"/>
      <c r="D21" s="66"/>
      <c r="E21" s="66"/>
      <c r="F21" s="66"/>
      <c r="G21" s="59"/>
    </row>
    <row r="22" spans="1:7">
      <c r="A22" s="66"/>
      <c r="B22" s="66"/>
      <c r="C22" s="66"/>
      <c r="D22" s="66"/>
      <c r="E22" s="66"/>
      <c r="F22" s="66"/>
      <c r="G22" s="59"/>
    </row>
    <row r="23" spans="1:7">
      <c r="A23" s="66"/>
      <c r="B23" s="66"/>
      <c r="C23" s="66"/>
      <c r="D23" s="66"/>
      <c r="E23" s="66"/>
      <c r="F23" s="66"/>
    </row>
    <row r="24" spans="1:7">
      <c r="A24" s="66"/>
      <c r="B24" s="66"/>
      <c r="C24" s="66"/>
      <c r="D24" s="66"/>
      <c r="E24" s="66"/>
      <c r="F24" s="66"/>
    </row>
    <row r="25" spans="1:7">
      <c r="A25" s="66"/>
      <c r="B25" s="66"/>
      <c r="C25" s="66"/>
      <c r="D25" s="66"/>
      <c r="E25" s="66"/>
      <c r="F25" s="66"/>
    </row>
    <row r="26" spans="1:7">
      <c r="A26" s="67" t="s">
        <v>119</v>
      </c>
      <c r="B26" s="67"/>
      <c r="C26" s="67"/>
      <c r="D26" s="67"/>
      <c r="E26" s="67"/>
      <c r="F26" s="67"/>
    </row>
    <row r="27" spans="1:7">
      <c r="A27" s="67" t="s">
        <v>120</v>
      </c>
      <c r="B27" s="67"/>
      <c r="C27" s="67"/>
      <c r="D27" s="67"/>
      <c r="E27" s="67"/>
      <c r="F27" s="67"/>
    </row>
    <row r="28" spans="1:7">
      <c r="A28" s="64"/>
      <c r="B28" s="65"/>
      <c r="C28" s="35"/>
      <c r="D28" s="35"/>
      <c r="E28" s="36"/>
      <c r="F28" s="63"/>
    </row>
    <row r="29" spans="1:7">
      <c r="A29" s="34"/>
      <c r="B29" s="37"/>
      <c r="C29" s="35"/>
      <c r="D29" s="35"/>
      <c r="E29" s="38"/>
      <c r="F29" s="60"/>
    </row>
    <row r="30" spans="1:7">
      <c r="A30" s="34"/>
      <c r="B30" s="37"/>
      <c r="C30" s="35"/>
      <c r="D30" s="35"/>
      <c r="E30" s="38"/>
      <c r="F30" s="60"/>
    </row>
    <row r="31" spans="1:7">
      <c r="A31" s="34"/>
      <c r="B31" s="37"/>
      <c r="C31" s="35"/>
      <c r="D31" s="35"/>
      <c r="E31" s="38"/>
      <c r="F31" s="60"/>
    </row>
    <row r="32" spans="1:7" ht="15">
      <c r="A32" s="34"/>
      <c r="B32" s="39"/>
      <c r="C32" s="35"/>
      <c r="E32" s="40"/>
      <c r="F32" s="60"/>
    </row>
    <row r="33" spans="1:7">
      <c r="A33" s="34"/>
      <c r="B33" s="39"/>
      <c r="C33" s="35"/>
      <c r="F33" s="60"/>
    </row>
    <row r="34" spans="1:7">
      <c r="A34" s="34"/>
      <c r="C34" s="35"/>
      <c r="F34" s="60"/>
    </row>
    <row r="35" spans="1:7">
      <c r="A35" s="34"/>
      <c r="B35" s="41"/>
      <c r="C35" s="35"/>
      <c r="F35" s="60"/>
    </row>
    <row r="36" spans="1:7">
      <c r="A36" s="34"/>
      <c r="B36" s="41"/>
      <c r="C36" s="35"/>
      <c r="F36" s="60"/>
      <c r="G36" s="25">
        <f>F35/3</f>
        <v>0</v>
      </c>
    </row>
    <row r="37" spans="1:7">
      <c r="A37" s="34"/>
      <c r="B37" s="41"/>
      <c r="C37" s="35"/>
      <c r="F37" s="60"/>
    </row>
    <row r="38" spans="1:7">
      <c r="A38" s="34"/>
      <c r="B38" s="42"/>
      <c r="C38" s="35"/>
      <c r="D38" s="35"/>
      <c r="E38" s="43"/>
      <c r="F38" s="60"/>
    </row>
    <row r="39" spans="1:7">
      <c r="A39" s="34"/>
      <c r="B39" s="42"/>
      <c r="C39" s="35"/>
      <c r="D39" s="35"/>
      <c r="E39" s="43"/>
      <c r="F39" s="60"/>
    </row>
    <row r="40" spans="1:7">
      <c r="A40" s="34"/>
      <c r="B40" s="42"/>
      <c r="C40" s="35"/>
      <c r="D40" s="35"/>
      <c r="E40" s="43"/>
      <c r="F40" s="60"/>
    </row>
  </sheetData>
  <mergeCells count="17">
    <mergeCell ref="F32:F34"/>
    <mergeCell ref="F35:F37"/>
    <mergeCell ref="F38:F40"/>
    <mergeCell ref="G20:G22"/>
    <mergeCell ref="F29:F31"/>
    <mergeCell ref="A18:F25"/>
    <mergeCell ref="A26:F26"/>
    <mergeCell ref="A27:F27"/>
    <mergeCell ref="F11:F13"/>
    <mergeCell ref="G11:H13"/>
    <mergeCell ref="F14:F16"/>
    <mergeCell ref="G14:H16"/>
    <mergeCell ref="B1:B9"/>
    <mergeCell ref="C1:F1"/>
    <mergeCell ref="C2:F2"/>
    <mergeCell ref="A3:A9"/>
    <mergeCell ref="C3:F9"/>
  </mergeCells>
  <hyperlinks>
    <hyperlink ref="B11" r:id="rId1" display="https://www.kabum.com.br/produto/474588/hd-4tb-sas-7200rpm-3-5-servidor-hot-swap-mb4000fcwdk?utm_id=21434223532&amp;gad_source=1&amp;gad_campaignid=21423802761&amp;gbraid=0AAAAADx-HyGRxz6p5pPOocwzegvMEWE26&amp;gclid=CjwKCAjwgeLHBhBuEiwAL5gNEQmjjDGAcUjVngkMdrhg6zqCvNw42--ef2a3R4vFhaAkx_rfmnpZaxoCWVEQAvD_BwE" xr:uid="{4EF799BF-67E6-420A-B007-2F5AF61436AF}"/>
    <hyperlink ref="B12" r:id="rId2" display="https://www.mercadolivre.com.br/parafuso-cabeca-lentilha-com-trava-516-x-1-zincado--50un/up/MLBU3284948137?matt_tool=18956390&amp;utm_source=google_shopping&amp;utm_medium=organic&amp;pdp_filters=item_id:MLB5491128902" xr:uid="{AEB5A49F-5DBC-4C83-AAE8-58CE4C9EB2A7}"/>
    <hyperlink ref="B13" r:id="rId3" display="https://www.magazineluiza.com.br/hd-servidor-seagate-exos-7e10-4tb-sas-7200rpm-256mb-512n-3-5-st4000nm000b/p/jc05h7dag8/in/hdex/?&amp;seller_id=kna&amp;utm_source=google&amp;utm_medium=cpc&amp;utm_term=80687&amp;utm_campaign=google_eco_per_ven_pla_tc_sor_3p_in-csp&amp;utm_content=&amp;partner_id=80687&amp;gclsrc=aw.ds&amp;gad_source=4&amp;gad_campaignid=22829565580&amp;gbraid=0AAAAAD4zZmSbJ2AY9WtwFMnwhl1KamNG1&amp;gclid=CjwKCAjwgeLHBhBuEiwAL5gNERfNde0pp-MH_plG05edqzMqkJN8KZbpvKBS5u1KPz2HiWXt4WjHORoCSi8QAvD_BwE" xr:uid="{4DC2D677-8F0B-4EFF-8D9F-06891C1B1A73}"/>
    <hyperlink ref="B16" r:id="rId4" xr:uid="{B732E1A7-9CB1-464B-97B5-24BD76286957}"/>
    <hyperlink ref="A26" r:id="rId5" xr:uid="{E32EBB9D-0948-44DF-B803-4D3111FE4695}"/>
    <hyperlink ref="A27" r:id="rId6" xr:uid="{3F94C1A2-8AB8-41A1-B216-37A62E344DDF}"/>
  </hyperlinks>
  <pageMargins left="0.75" right="0.75" top="1" bottom="1" header="0.5" footer="0.5"/>
  <pageSetup paperSize="9" scale="49" orientation="landscape" r:id="rId7"/>
  <drawing r:id="rId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54c1d63-87f7-4041-a0e1-10284d2bd684" xsi:nil="true"/>
    <lcf76f155ced4ddcb4097134ff3c332f xmlns="5cbaeeb6-5fb2-48f6-8b2d-c883517f0d6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8E26E3D3D1C9B48A7668F98AD437B66" ma:contentTypeVersion="11" ma:contentTypeDescription="Crie um novo documento." ma:contentTypeScope="" ma:versionID="401e9a0263ca7b0be1b07bf6f599fdb3">
  <xsd:schema xmlns:xsd="http://www.w3.org/2001/XMLSchema" xmlns:xs="http://www.w3.org/2001/XMLSchema" xmlns:p="http://schemas.microsoft.com/office/2006/metadata/properties" xmlns:ns2="5cbaeeb6-5fb2-48f6-8b2d-c883517f0d62" xmlns:ns3="f54c1d63-87f7-4041-a0e1-10284d2bd684" targetNamespace="http://schemas.microsoft.com/office/2006/metadata/properties" ma:root="true" ma:fieldsID="6d521647faa57ff536b7ea9323ab5889" ns2:_="" ns3:_="">
    <xsd:import namespace="5cbaeeb6-5fb2-48f6-8b2d-c883517f0d62"/>
    <xsd:import namespace="f54c1d63-87f7-4041-a0e1-10284d2bd6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baeeb6-5fb2-48f6-8b2d-c883517f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39bcfed1-c72f-4848-b04f-925fb6bf2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c1d63-87f7-4041-a0e1-10284d2bd68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a1d6a35-03c1-4dd6-86dd-316522fd1912}" ma:internalName="TaxCatchAll" ma:showField="CatchAllData" ma:web="f54c1d63-87f7-4041-a0e1-10284d2bd68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E69B94-6E11-4BB0-B2C6-7D87C0A82BA2}">
  <ds:schemaRefs>
    <ds:schemaRef ds:uri="http://schemas.microsoft.com/office/2006/metadata/properties"/>
    <ds:schemaRef ds:uri="http://schemas.microsoft.com/office/infopath/2007/PartnerControls"/>
    <ds:schemaRef ds:uri="47132a92-6490-41da-a113-c055b3526d2b"/>
    <ds:schemaRef ds:uri="e7f7c9d2-4160-45d3-9723-e37bd43b0a09"/>
    <ds:schemaRef ds:uri="f54c1d63-87f7-4041-a0e1-10284d2bd684"/>
    <ds:schemaRef ds:uri="5cbaeeb6-5fb2-48f6-8b2d-c883517f0d62"/>
  </ds:schemaRefs>
</ds:datastoreItem>
</file>

<file path=customXml/itemProps2.xml><?xml version="1.0" encoding="utf-8"?>
<ds:datastoreItem xmlns:ds="http://schemas.openxmlformats.org/officeDocument/2006/customXml" ds:itemID="{27B57336-7042-43D8-ACFF-2BD145256E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baeeb6-5fb2-48f6-8b2d-c883517f0d62"/>
    <ds:schemaRef ds:uri="f54c1d63-87f7-4041-a0e1-10284d2bd6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9BB2F66-AEC6-4828-A4AC-4288C88122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PainelGov</vt:lpstr>
      <vt:lpstr>INTERNET</vt:lpstr>
      <vt:lpstr>PainelGov!Area_de_impressao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 GILO LOPES</dc:creator>
  <cp:keywords/>
  <dc:description/>
  <cp:lastModifiedBy>Thiago Cavalcante Vasconcelos</cp:lastModifiedBy>
  <cp:revision/>
  <cp:lastPrinted>2025-11-13T22:26:19Z</cp:lastPrinted>
  <dcterms:created xsi:type="dcterms:W3CDTF">2023-12-13T14:34:00Z</dcterms:created>
  <dcterms:modified xsi:type="dcterms:W3CDTF">2025-11-13T22:26:19Z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AD4D1C4A51224B108D4EC60296D0E586_13</vt:lpwstr>
  </property>
  <property fmtid="{D5CDD505-2E9C-101B-9397-08002B2CF9AE}" pid="3" name="KSOProductBuildVer">
    <vt:lpwstr>1046-12.2.0.13359</vt:lpwstr>
  </property>
  <property fmtid="{D5CDD505-2E9C-101B-9397-08002B2CF9AE}" pid="4" name="ContentTypeId">
    <vt:lpwstr>0x01010068E26E3D3D1C9B48A7668F98AD437B66</vt:lpwstr>
  </property>
  <property fmtid="{D5CDD505-2E9C-101B-9397-08002B2CF9AE}" pid="5" name="MediaServiceImageTags">
    <vt:lpwstr/>
  </property>
</Properties>
</file>